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20490" windowHeight="8310" activeTab="0"/>
  </bookViews>
  <sheets>
    <sheet name="USD 4%+0.3USD paypal" sheetId="1" r:id="rId1"/>
    <sheet name="paypal with insurance 5%" sheetId="2" r:id="rId2"/>
  </sheets>
  <definedNames/>
  <calcPr fullCalcOnLoad="1"/>
</workbook>
</file>

<file path=xl/comments1.xml><?xml version="1.0" encoding="utf-8"?>
<comments xmlns="http://schemas.openxmlformats.org/spreadsheetml/2006/main">
  <authors>
    <author>Microsoft</author>
  </authors>
  <commentList>
    <comment ref="A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you can put the order in order. It's better to put the items under the same seller</t>
        </r>
      </text>
    </comment>
    <comment ref="D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Item title name on the webpage or you can type in English
</t>
        </r>
      </text>
    </comment>
    <comment ref="E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copy the ORIGINAL URL link here,google translated is not recommanded</t>
        </r>
      </text>
    </comment>
    <comment ref="F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how many pc you want for the item
only accept Numbers, not unit.</t>
        </r>
      </text>
    </comment>
    <comment ref="G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Item Listed Price on Webpage
</t>
        </r>
      </text>
    </comment>
    <comment ref="H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from Seller to our office shipping fee. Usually from 12-20 RMB from 1 seller
same seller charge 1 time only</t>
        </r>
      </text>
    </comment>
    <comment ref="I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item cost X quantity  + domestic shipping = total price</t>
        </r>
      </text>
    </comment>
    <comment ref="J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you can mark down the size, color or any other special requirement</t>
        </r>
      </text>
    </comment>
    <comment ref="I8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better Mobile phone so can send SMS if urgent
</t>
        </r>
      </text>
    </comment>
    <comment ref="A7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Nagative means the amount owe us - need to pay
Positive means leftover money</t>
        </r>
      </text>
    </comment>
    <comment ref="B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Item in stock/no stock/ seller not online/can't buy
will show here
usually the buying agent fill in this part</t>
        </r>
      </text>
    </comment>
    <comment ref="C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seller name copy here, better original Chinese</t>
        </r>
      </text>
    </comment>
  </commentList>
</comments>
</file>

<file path=xl/comments2.xml><?xml version="1.0" encoding="utf-8"?>
<comments xmlns="http://schemas.openxmlformats.org/spreadsheetml/2006/main">
  <authors>
    <author>Microsoft</author>
  </authors>
  <commentList>
    <comment ref="B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Item in stock/no stock/ seller not online/can't buy
will show here
usually the buying agent fill in this part</t>
        </r>
      </text>
    </comment>
    <comment ref="D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Item title name on the webpage or you can type in English
</t>
        </r>
      </text>
    </comment>
    <comment ref="E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copy the ORIGINAL URL link here,google translated is not recommanded</t>
        </r>
      </text>
    </comment>
    <comment ref="G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Item Listed Price on Webpage
</t>
        </r>
      </text>
    </comment>
    <comment ref="H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from Seller to our office shipping fee. Usually from 12-20 RMB from 1 seller
same seller charge 1 time only</t>
        </r>
      </text>
    </comment>
    <comment ref="I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item cost X quantity  + domestic shipping = total price</t>
        </r>
      </text>
    </comment>
    <comment ref="J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you can mark down the size, color or any other special requirement</t>
        </r>
      </text>
    </comment>
    <comment ref="A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you can put the order in order. It's better to put the items under the same seller</t>
        </r>
      </text>
    </comment>
    <comment ref="F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how many pc you want for the item
only accept Numbers, not unit.</t>
        </r>
      </text>
    </comment>
    <comment ref="I8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better Mobile phone so can send SMS if urgent
</t>
        </r>
      </text>
    </comment>
    <comment ref="C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seller name copy here, better original Chinese</t>
        </r>
      </text>
    </comment>
  </commentList>
</comments>
</file>

<file path=xl/sharedStrings.xml><?xml version="1.0" encoding="utf-8"?>
<sst xmlns="http://schemas.openxmlformats.org/spreadsheetml/2006/main" count="132" uniqueCount="95">
  <si>
    <t>Price</t>
  </si>
  <si>
    <t xml:space="preserve"> </t>
  </si>
  <si>
    <t>received</t>
  </si>
  <si>
    <t>History:</t>
  </si>
  <si>
    <t>Balance:</t>
  </si>
  <si>
    <t>date</t>
  </si>
  <si>
    <t>Method</t>
  </si>
  <si>
    <t>Weight</t>
  </si>
  <si>
    <t>Part1*0.1</t>
  </si>
  <si>
    <t>Part 3: International Shipping</t>
  </si>
  <si>
    <t>Paypal</t>
  </si>
  <si>
    <t>Our Info</t>
  </si>
  <si>
    <t>Package Delivery Address</t>
  </si>
  <si>
    <t>Name:</t>
  </si>
  <si>
    <t>Email:</t>
  </si>
  <si>
    <t>Address:</t>
  </si>
  <si>
    <t>PayPal Account:</t>
  </si>
  <si>
    <t>City:</t>
  </si>
  <si>
    <t>EMS package:</t>
  </si>
  <si>
    <t>Country:</t>
  </si>
  <si>
    <t>Balance :</t>
  </si>
  <si>
    <t>Post Code:</t>
  </si>
  <si>
    <t>Part 1: Product</t>
  </si>
  <si>
    <t>Item #</t>
  </si>
  <si>
    <t>TB_seller</t>
  </si>
  <si>
    <t>Name</t>
  </si>
  <si>
    <t>Shipping</t>
  </si>
  <si>
    <t>Total</t>
  </si>
  <si>
    <t>Buyer Comments</t>
  </si>
  <si>
    <t>Part4:  Total Price</t>
  </si>
  <si>
    <t>paypal 4%+0.3 USD fee added</t>
  </si>
  <si>
    <t>with insurance Balance :</t>
  </si>
  <si>
    <t>Generally arrived within 3-25 working day.depends on countries</t>
  </si>
  <si>
    <t>There are 2 payments</t>
  </si>
  <si>
    <t xml:space="preserve">1. items cost + service fee </t>
  </si>
  <si>
    <t>P.S paypal fee will add on each payment as they will charge per transaction. Fee is 4%+0.3USD/Transaction</t>
  </si>
  <si>
    <t>insurance fee (just for checking)</t>
  </si>
  <si>
    <t>paypal fee(just for checking)</t>
  </si>
  <si>
    <t>Part 1: Product/Item</t>
  </si>
  <si>
    <t>website</t>
  </si>
  <si>
    <t>paypal</t>
  </si>
  <si>
    <t>email</t>
  </si>
  <si>
    <t xml:space="preserve"> </t>
  </si>
  <si>
    <t>Part 3: International Shipping</t>
  </si>
  <si>
    <t>Weight</t>
  </si>
  <si>
    <t>Generally arrived within 3-25 working day.depends on countries</t>
  </si>
  <si>
    <t>total cost in USD</t>
  </si>
  <si>
    <t xml:space="preserve">final balance </t>
  </si>
  <si>
    <t>insurance add 5% of whole fee</t>
  </si>
  <si>
    <t>To Countries</t>
  </si>
  <si>
    <t>URL</t>
  </si>
  <si>
    <t>Quantity</t>
  </si>
  <si>
    <t>URL</t>
  </si>
  <si>
    <t>Quantity</t>
  </si>
  <si>
    <t>To Countries</t>
  </si>
  <si>
    <t>Part 4:  Total Price</t>
  </si>
  <si>
    <t>Full Name:</t>
  </si>
  <si>
    <t>remember to email us once your payment made!</t>
  </si>
  <si>
    <t>Item Status</t>
  </si>
  <si>
    <t>Part 2: Service Fee (start from 50 CNY) 8$                  rate 1CNY=0.16 USD now</t>
  </si>
  <si>
    <t>Customer Info</t>
  </si>
  <si>
    <t>Our Info</t>
  </si>
  <si>
    <t>Package Delivery Address</t>
  </si>
  <si>
    <t>Name:</t>
  </si>
  <si>
    <t>website</t>
  </si>
  <si>
    <t>www.mybridgetochina.com</t>
  </si>
  <si>
    <t>Full Name:</t>
  </si>
  <si>
    <t>Email:</t>
  </si>
  <si>
    <t>paypal</t>
  </si>
  <si>
    <t>zuoping014@163.com</t>
  </si>
  <si>
    <t>Address:</t>
  </si>
  <si>
    <t>PayPal Account:</t>
  </si>
  <si>
    <t>email</t>
  </si>
  <si>
    <t>cindy@mybridgetochina.com</t>
  </si>
  <si>
    <t>City:</t>
  </si>
  <si>
    <t>EMS package:</t>
  </si>
  <si>
    <t>alternative email</t>
  </si>
  <si>
    <t>bridgetochina@163.com</t>
  </si>
  <si>
    <t>Post Code:</t>
  </si>
  <si>
    <t>phone no.:</t>
  </si>
  <si>
    <r>
      <t xml:space="preserve"> Invoice - USD</t>
    </r>
    <r>
      <rPr>
        <b/>
        <sz val="18"/>
        <color indexed="60"/>
        <rFont val="宋体"/>
        <family val="0"/>
      </rPr>
      <t>（</t>
    </r>
    <r>
      <rPr>
        <b/>
        <sz val="18"/>
        <color indexed="60"/>
        <rFont val="Arial"/>
        <family val="2"/>
      </rPr>
      <t>without insurance paypal, 4%+0.3 USD extra paypal fee</t>
    </r>
    <r>
      <rPr>
        <b/>
        <sz val="18"/>
        <color indexed="60"/>
        <rFont val="宋体"/>
        <family val="0"/>
      </rPr>
      <t>）</t>
    </r>
  </si>
  <si>
    <t>Part 2: Service Fee (start from 40RMB) 6.4$                  rate 1RMB=0.16 USD now</t>
  </si>
  <si>
    <t>Part1*0.08</t>
  </si>
  <si>
    <t>EMS/DHL/TNT</t>
  </si>
  <si>
    <t>We don't gurantee the shipping time for delay</t>
  </si>
  <si>
    <t xml:space="preserve">EMS not ship to Netherland,Chile,Brunei. </t>
  </si>
  <si>
    <t>Italy,Germany also not recommand ship via ems, better DHL or TNT,</t>
  </si>
  <si>
    <t>as there is usually not tracking information updated in time for EMS</t>
  </si>
  <si>
    <r>
      <t>2. International shipping or adding balance /insurance(optional)--</t>
    </r>
    <r>
      <rPr>
        <b/>
        <sz val="11"/>
        <color indexed="48"/>
        <rFont val="Arial"/>
        <family val="2"/>
      </rPr>
      <t>pay after all the items reached our office</t>
    </r>
  </si>
  <si>
    <t>Please fill in the Green Sheet for your information</t>
  </si>
  <si>
    <r>
      <t>Invoice - USD</t>
    </r>
    <r>
      <rPr>
        <b/>
        <sz val="18"/>
        <color indexed="60"/>
        <rFont val="宋体"/>
        <family val="0"/>
      </rPr>
      <t>（</t>
    </r>
    <r>
      <rPr>
        <b/>
        <sz val="18"/>
        <color indexed="60"/>
        <rFont val="Arial"/>
        <family val="2"/>
      </rPr>
      <t>paypal &amp; insurance</t>
    </r>
    <r>
      <rPr>
        <b/>
        <sz val="18"/>
        <color indexed="60"/>
        <rFont val="宋体"/>
        <family val="0"/>
      </rPr>
      <t>）</t>
    </r>
  </si>
  <si>
    <t>Customer Info</t>
  </si>
  <si>
    <t>phone no.:</t>
  </si>
  <si>
    <t>alternative email</t>
  </si>
  <si>
    <t>Please fill in the Green Sheet for your information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</si>
</sst>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;[Red]&quot;￥&quot;\-#,##0.00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_ "/>
    <numFmt numFmtId="182" formatCode="&quot;US$&quot;#,##0.00;\-&quot;US$&quot;#,##0.00"/>
    <numFmt numFmtId="183" formatCode="&quot;US$&quot;#,##0.00;[Red]\-&quot;US$&quot;#,##0.00"/>
    <numFmt numFmtId="184" formatCode="000000"/>
    <numFmt numFmtId="185" formatCode="&quot;￥&quot;#,##0.00_);[Red]\(&quot;￥&quot;#,##0.00\)"/>
    <numFmt numFmtId="186" formatCode="\$#,##0.00;\-\$#,##0.00"/>
  </numFmts>
  <fonts count="5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2"/>
      <name val="Arial"/>
      <family val="2"/>
    </font>
    <font>
      <u val="single"/>
      <sz val="12"/>
      <color indexed="36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u val="single"/>
      <sz val="11"/>
      <color indexed="12"/>
      <name val="宋体"/>
      <family val="0"/>
    </font>
    <font>
      <sz val="11"/>
      <color indexed="22"/>
      <name val="Arial"/>
      <family val="2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b/>
      <sz val="11"/>
      <name val="宋体"/>
      <family val="0"/>
    </font>
    <font>
      <sz val="11"/>
      <name val="Verdana"/>
      <family val="2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48"/>
      <name val="Arial"/>
      <family val="2"/>
    </font>
    <font>
      <sz val="18"/>
      <color indexed="10"/>
      <name val="Arial"/>
      <family val="2"/>
    </font>
    <font>
      <sz val="11"/>
      <color indexed="60"/>
      <name val="Arial"/>
      <family val="2"/>
    </font>
    <font>
      <b/>
      <sz val="14"/>
      <color indexed="60"/>
      <name val="Arial"/>
      <family val="2"/>
    </font>
    <font>
      <sz val="14"/>
      <color indexed="60"/>
      <name val="Arial"/>
      <family val="2"/>
    </font>
    <font>
      <sz val="14"/>
      <name val="宋体"/>
      <family val="0"/>
    </font>
    <font>
      <sz val="14"/>
      <name val="Arial"/>
      <family val="2"/>
    </font>
    <font>
      <b/>
      <sz val="14"/>
      <name val="Arial"/>
      <family val="2"/>
    </font>
    <font>
      <u val="single"/>
      <sz val="14"/>
      <color indexed="12"/>
      <name val="宋体"/>
      <family val="0"/>
    </font>
    <font>
      <sz val="14"/>
      <color indexed="12"/>
      <name val="Arial"/>
      <family val="2"/>
    </font>
    <font>
      <sz val="14"/>
      <color indexed="10"/>
      <name val="Arial"/>
      <family val="2"/>
    </font>
    <font>
      <b/>
      <sz val="18"/>
      <color indexed="60"/>
      <name val="Arial"/>
      <family val="2"/>
    </font>
    <font>
      <b/>
      <sz val="18"/>
      <color indexed="60"/>
      <name val="宋体"/>
      <family val="0"/>
    </font>
    <font>
      <sz val="11"/>
      <color indexed="60"/>
      <name val="宋体"/>
      <family val="0"/>
    </font>
    <font>
      <sz val="14"/>
      <color indexed="6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6" fillId="0" borderId="10" xfId="0" applyFont="1" applyBorder="1" applyAlignment="1">
      <alignment/>
    </xf>
    <xf numFmtId="0" fontId="23" fillId="20" borderId="10" xfId="0" applyFont="1" applyFill="1" applyBorder="1" applyAlignment="1">
      <alignment horizontal="left" vertical="center"/>
    </xf>
    <xf numFmtId="183" fontId="27" fillId="22" borderId="10" xfId="0" applyNumberFormat="1" applyFont="1" applyFill="1" applyBorder="1" applyAlignment="1">
      <alignment horizontal="left" vertical="center"/>
    </xf>
    <xf numFmtId="0" fontId="27" fillId="20" borderId="10" xfId="0" applyFont="1" applyFill="1" applyBorder="1" applyAlignment="1">
      <alignment horizontal="left" vertical="center"/>
    </xf>
    <xf numFmtId="0" fontId="23" fillId="20" borderId="10" xfId="0" applyFont="1" applyFill="1" applyBorder="1" applyAlignment="1">
      <alignment vertical="center"/>
    </xf>
    <xf numFmtId="0" fontId="24" fillId="2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8" fillId="0" borderId="10" xfId="57" applyFont="1" applyFill="1" applyBorder="1" applyAlignment="1" applyProtection="1">
      <alignment/>
      <protection/>
    </xf>
    <xf numFmtId="0" fontId="26" fillId="0" borderId="10" xfId="0" applyFont="1" applyFill="1" applyBorder="1" applyAlignment="1">
      <alignment/>
    </xf>
    <xf numFmtId="185" fontId="26" fillId="0" borderId="10" xfId="0" applyNumberFormat="1" applyFont="1" applyFill="1" applyBorder="1" applyAlignment="1">
      <alignment/>
    </xf>
    <xf numFmtId="185" fontId="26" fillId="0" borderId="10" xfId="0" applyNumberFormat="1" applyFont="1" applyBorder="1" applyAlignment="1">
      <alignment/>
    </xf>
    <xf numFmtId="0" fontId="31" fillId="0" borderId="10" xfId="0" applyFont="1" applyFill="1" applyBorder="1" applyAlignment="1">
      <alignment/>
    </xf>
    <xf numFmtId="0" fontId="26" fillId="0" borderId="0" xfId="0" applyFont="1" applyBorder="1" applyAlignment="1">
      <alignment vertical="center"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2" fillId="0" borderId="10" xfId="0" applyFont="1" applyBorder="1" applyAlignment="1">
      <alignment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vertical="center" wrapText="1"/>
    </xf>
    <xf numFmtId="0" fontId="28" fillId="0" borderId="10" xfId="57" applyFont="1" applyBorder="1" applyAlignment="1" applyProtection="1">
      <alignment horizontal="left" vertical="center"/>
      <protection/>
    </xf>
    <xf numFmtId="185" fontId="23" fillId="0" borderId="10" xfId="0" applyNumberFormat="1" applyFont="1" applyBorder="1" applyAlignment="1">
      <alignment horizontal="center" vertical="center"/>
    </xf>
    <xf numFmtId="185" fontId="23" fillId="0" borderId="10" xfId="0" applyNumberFormat="1" applyFont="1" applyBorder="1" applyAlignment="1">
      <alignment horizontal="left" vertical="center"/>
    </xf>
    <xf numFmtId="0" fontId="33" fillId="0" borderId="10" xfId="0" applyFont="1" applyBorder="1" applyAlignment="1">
      <alignment vertical="center"/>
    </xf>
    <xf numFmtId="9" fontId="23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181" fontId="23" fillId="0" borderId="10" xfId="0" applyNumberFormat="1" applyFont="1" applyBorder="1" applyAlignment="1">
      <alignment horizontal="left" vertical="center"/>
    </xf>
    <xf numFmtId="0" fontId="27" fillId="20" borderId="11" xfId="0" applyFont="1" applyFill="1" applyBorder="1" applyAlignment="1">
      <alignment vertical="center"/>
    </xf>
    <xf numFmtId="0" fontId="27" fillId="20" borderId="12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182" fontId="23" fillId="0" borderId="10" xfId="0" applyNumberFormat="1" applyFont="1" applyBorder="1" applyAlignment="1">
      <alignment vertical="center"/>
    </xf>
    <xf numFmtId="176" fontId="27" fillId="20" borderId="10" xfId="0" applyNumberFormat="1" applyFont="1" applyFill="1" applyBorder="1" applyAlignment="1">
      <alignment horizontal="left" vertical="center"/>
    </xf>
    <xf numFmtId="182" fontId="27" fillId="0" borderId="10" xfId="0" applyNumberFormat="1" applyFont="1" applyBorder="1" applyAlignment="1">
      <alignment horizontal="left" vertical="center"/>
    </xf>
    <xf numFmtId="186" fontId="23" fillId="0" borderId="1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186" fontId="24" fillId="0" borderId="10" xfId="0" applyNumberFormat="1" applyFont="1" applyBorder="1" applyAlignment="1">
      <alignment vertical="center"/>
    </xf>
    <xf numFmtId="0" fontId="25" fillId="24" borderId="10" xfId="0" applyFont="1" applyFill="1" applyBorder="1" applyAlignment="1">
      <alignment vertical="center"/>
    </xf>
    <xf numFmtId="181" fontId="25" fillId="24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vertical="center"/>
    </xf>
    <xf numFmtId="181" fontId="25" fillId="0" borderId="13" xfId="0" applyNumberFormat="1" applyFont="1" applyFill="1" applyBorder="1" applyAlignment="1">
      <alignment vertical="center"/>
    </xf>
    <xf numFmtId="181" fontId="24" fillId="0" borderId="13" xfId="0" applyNumberFormat="1" applyFont="1" applyFill="1" applyBorder="1" applyAlignment="1">
      <alignment vertical="center"/>
    </xf>
    <xf numFmtId="0" fontId="23" fillId="0" borderId="11" xfId="0" applyFont="1" applyBorder="1" applyAlignment="1">
      <alignment horizontal="left" vertical="center"/>
    </xf>
    <xf numFmtId="0" fontId="27" fillId="0" borderId="14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7" fillId="4" borderId="16" xfId="0" applyFont="1" applyFill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182" fontId="27" fillId="4" borderId="18" xfId="0" applyNumberFormat="1" applyFont="1" applyFill="1" applyBorder="1" applyAlignment="1">
      <alignment vertical="center"/>
    </xf>
    <xf numFmtId="0" fontId="23" fillId="0" borderId="17" xfId="0" applyNumberFormat="1" applyFont="1" applyBorder="1" applyAlignment="1">
      <alignment/>
    </xf>
    <xf numFmtId="14" fontId="23" fillId="0" borderId="17" xfId="0" applyNumberFormat="1" applyFont="1" applyBorder="1" applyAlignment="1">
      <alignment vertical="center"/>
    </xf>
    <xf numFmtId="14" fontId="23" fillId="0" borderId="19" xfId="0" applyNumberFormat="1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182" fontId="27" fillId="4" borderId="21" xfId="0" applyNumberFormat="1" applyFont="1" applyFill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3" fillId="0" borderId="11" xfId="0" applyFont="1" applyBorder="1" applyAlignment="1">
      <alignment vertical="center"/>
    </xf>
    <xf numFmtId="186" fontId="24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6" fillId="0" borderId="15" xfId="0" applyFont="1" applyBorder="1" applyAlignment="1">
      <alignment vertical="center"/>
    </xf>
    <xf numFmtId="183" fontId="22" fillId="24" borderId="10" xfId="0" applyNumberFormat="1" applyFont="1" applyFill="1" applyBorder="1" applyAlignment="1">
      <alignment vertical="center"/>
    </xf>
    <xf numFmtId="0" fontId="2" fillId="0" borderId="10" xfId="57" applyFill="1" applyBorder="1" applyAlignment="1" applyProtection="1">
      <alignment/>
      <protection/>
    </xf>
    <xf numFmtId="0" fontId="27" fillId="20" borderId="22" xfId="0" applyFont="1" applyFill="1" applyBorder="1" applyAlignment="1">
      <alignment horizontal="left" vertical="center"/>
    </xf>
    <xf numFmtId="0" fontId="27" fillId="20" borderId="11" xfId="0" applyFont="1" applyFill="1" applyBorder="1" applyAlignment="1">
      <alignment horizontal="left" vertical="center"/>
    </xf>
    <xf numFmtId="0" fontId="27" fillId="20" borderId="12" xfId="0" applyFont="1" applyFill="1" applyBorder="1" applyAlignment="1">
      <alignment horizontal="left" vertical="center"/>
    </xf>
    <xf numFmtId="0" fontId="27" fillId="20" borderId="10" xfId="0" applyFont="1" applyFill="1" applyBorder="1" applyAlignment="1">
      <alignment horizontal="left" vertical="center"/>
    </xf>
    <xf numFmtId="182" fontId="37" fillId="0" borderId="11" xfId="0" applyNumberFormat="1" applyFont="1" applyFill="1" applyBorder="1" applyAlignment="1">
      <alignment horizontal="left"/>
    </xf>
    <xf numFmtId="182" fontId="37" fillId="0" borderId="12" xfId="0" applyNumberFormat="1" applyFont="1" applyFill="1" applyBorder="1" applyAlignment="1">
      <alignment horizontal="left"/>
    </xf>
    <xf numFmtId="0" fontId="38" fillId="20" borderId="10" xfId="0" applyFont="1" applyFill="1" applyBorder="1" applyAlignment="1">
      <alignment/>
    </xf>
    <xf numFmtId="0" fontId="39" fillId="20" borderId="10" xfId="0" applyFont="1" applyFill="1" applyBorder="1" applyAlignment="1">
      <alignment horizontal="left"/>
    </xf>
    <xf numFmtId="0" fontId="40" fillId="20" borderId="10" xfId="0" applyFont="1" applyFill="1" applyBorder="1" applyAlignment="1">
      <alignment horizontal="center"/>
    </xf>
    <xf numFmtId="0" fontId="41" fillId="20" borderId="11" xfId="0" applyFont="1" applyFill="1" applyBorder="1" applyAlignment="1">
      <alignment/>
    </xf>
    <xf numFmtId="0" fontId="41" fillId="20" borderId="12" xfId="0" applyFont="1" applyFill="1" applyBorder="1" applyAlignment="1">
      <alignment/>
    </xf>
    <xf numFmtId="0" fontId="39" fillId="20" borderId="10" xfId="0" applyFont="1" applyFill="1" applyBorder="1" applyAlignment="1">
      <alignment horizontal="center"/>
    </xf>
    <xf numFmtId="0" fontId="41" fillId="20" borderId="11" xfId="0" applyFont="1" applyFill="1" applyBorder="1" applyAlignment="1">
      <alignment horizontal="center"/>
    </xf>
    <xf numFmtId="0" fontId="41" fillId="20" borderId="22" xfId="0" applyFont="1" applyFill="1" applyBorder="1" applyAlignment="1">
      <alignment horizontal="center"/>
    </xf>
    <xf numFmtId="0" fontId="41" fillId="20" borderId="12" xfId="0" applyFont="1" applyFill="1" applyBorder="1" applyAlignment="1">
      <alignment horizontal="center"/>
    </xf>
    <xf numFmtId="0" fontId="40" fillId="20" borderId="10" xfId="0" applyFont="1" applyFill="1" applyBorder="1" applyAlignment="1">
      <alignment/>
    </xf>
    <xf numFmtId="0" fontId="42" fillId="0" borderId="0" xfId="0" applyFont="1" applyFill="1" applyAlignment="1">
      <alignment vertical="center"/>
    </xf>
    <xf numFmtId="0" fontId="40" fillId="0" borderId="11" xfId="0" applyFont="1" applyFill="1" applyBorder="1" applyAlignment="1">
      <alignment horizontal="left"/>
    </xf>
    <xf numFmtId="0" fontId="40" fillId="0" borderId="12" xfId="0" applyFont="1" applyFill="1" applyBorder="1" applyAlignment="1">
      <alignment horizontal="left"/>
    </xf>
    <xf numFmtId="0" fontId="40" fillId="0" borderId="10" xfId="0" applyFont="1" applyFill="1" applyBorder="1" applyAlignment="1">
      <alignment horizontal="left"/>
    </xf>
    <xf numFmtId="0" fontId="44" fillId="0" borderId="11" xfId="57" applyFont="1" applyFill="1" applyBorder="1" applyAlignment="1" applyProtection="1">
      <alignment horizontal="left"/>
      <protection/>
    </xf>
    <xf numFmtId="0" fontId="44" fillId="0" borderId="22" xfId="57" applyFont="1" applyFill="1" applyBorder="1" applyAlignment="1" applyProtection="1">
      <alignment horizontal="left"/>
      <protection/>
    </xf>
    <xf numFmtId="0" fontId="44" fillId="0" borderId="12" xfId="57" applyFont="1" applyFill="1" applyBorder="1" applyAlignment="1" applyProtection="1">
      <alignment horizontal="left"/>
      <protection/>
    </xf>
    <xf numFmtId="0" fontId="40" fillId="0" borderId="10" xfId="0" applyFont="1" applyFill="1" applyBorder="1" applyAlignment="1">
      <alignment/>
    </xf>
    <xf numFmtId="0" fontId="44" fillId="0" borderId="11" xfId="57" applyFont="1" applyFill="1" applyBorder="1" applyAlignment="1" applyProtection="1">
      <alignment/>
      <protection/>
    </xf>
    <xf numFmtId="0" fontId="44" fillId="0" borderId="22" xfId="57" applyFont="1" applyFill="1" applyBorder="1" applyAlignment="1" applyProtection="1">
      <alignment/>
      <protection/>
    </xf>
    <xf numFmtId="0" fontId="44" fillId="0" borderId="12" xfId="57" applyFont="1" applyFill="1" applyBorder="1" applyAlignment="1" applyProtection="1">
      <alignment/>
      <protection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14" fontId="44" fillId="0" borderId="11" xfId="57" applyNumberFormat="1" applyFont="1" applyFill="1" applyBorder="1" applyAlignment="1">
      <alignment horizontal="left"/>
    </xf>
    <xf numFmtId="14" fontId="45" fillId="0" borderId="22" xfId="0" applyNumberFormat="1" applyFont="1" applyFill="1" applyBorder="1" applyAlignment="1">
      <alignment horizontal="left"/>
    </xf>
    <xf numFmtId="14" fontId="45" fillId="0" borderId="12" xfId="0" applyNumberFormat="1" applyFont="1" applyFill="1" applyBorder="1" applyAlignment="1">
      <alignment horizontal="left"/>
    </xf>
    <xf numFmtId="183" fontId="46" fillId="0" borderId="11" xfId="0" applyNumberFormat="1" applyFont="1" applyFill="1" applyBorder="1" applyAlignment="1">
      <alignment horizontal="left"/>
    </xf>
    <xf numFmtId="183" fontId="46" fillId="0" borderId="12" xfId="0" applyNumberFormat="1" applyFont="1" applyFill="1" applyBorder="1" applyAlignment="1">
      <alignment horizontal="left"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5" fillId="0" borderId="11" xfId="0" applyFont="1" applyFill="1" applyBorder="1" applyAlignment="1">
      <alignment horizontal="left"/>
    </xf>
    <xf numFmtId="0" fontId="45" fillId="0" borderId="12" xfId="0" applyFont="1" applyFill="1" applyBorder="1" applyAlignment="1">
      <alignment horizontal="left"/>
    </xf>
    <xf numFmtId="182" fontId="46" fillId="0" borderId="11" xfId="0" applyNumberFormat="1" applyFont="1" applyFill="1" applyBorder="1" applyAlignment="1">
      <alignment horizontal="left"/>
    </xf>
    <xf numFmtId="182" fontId="46" fillId="0" borderId="12" xfId="0" applyNumberFormat="1" applyFont="1" applyFill="1" applyBorder="1" applyAlignment="1">
      <alignment horizontal="left"/>
    </xf>
    <xf numFmtId="0" fontId="43" fillId="24" borderId="11" xfId="0" applyFont="1" applyFill="1" applyBorder="1" applyAlignment="1">
      <alignment/>
    </xf>
    <xf numFmtId="0" fontId="43" fillId="24" borderId="12" xfId="0" applyFont="1" applyFill="1" applyBorder="1" applyAlignment="1">
      <alignment/>
    </xf>
    <xf numFmtId="0" fontId="44" fillId="24" borderId="11" xfId="57" applyFont="1" applyFill="1" applyBorder="1" applyAlignment="1" applyProtection="1">
      <alignment/>
      <protection/>
    </xf>
    <xf numFmtId="0" fontId="44" fillId="24" borderId="12" xfId="57" applyFont="1" applyFill="1" applyBorder="1" applyAlignment="1" applyProtection="1">
      <alignment/>
      <protection/>
    </xf>
    <xf numFmtId="0" fontId="42" fillId="24" borderId="10" xfId="0" applyFont="1" applyFill="1" applyBorder="1" applyAlignment="1">
      <alignment/>
    </xf>
    <xf numFmtId="184" fontId="42" fillId="24" borderId="10" xfId="0" applyNumberFormat="1" applyFont="1" applyFill="1" applyBorder="1" applyAlignment="1">
      <alignment/>
    </xf>
    <xf numFmtId="0" fontId="47" fillId="0" borderId="11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50" fillId="20" borderId="11" xfId="0" applyFont="1" applyFill="1" applyBorder="1" applyAlignment="1">
      <alignment/>
    </xf>
    <xf numFmtId="0" fontId="50" fillId="20" borderId="12" xfId="0" applyFont="1" applyFill="1" applyBorder="1" applyAlignment="1">
      <alignment/>
    </xf>
    <xf numFmtId="14" fontId="40" fillId="0" borderId="11" xfId="0" applyNumberFormat="1" applyFont="1" applyFill="1" applyBorder="1" applyAlignment="1">
      <alignment horizontal="center"/>
    </xf>
    <xf numFmtId="14" fontId="40" fillId="0" borderId="22" xfId="0" applyNumberFormat="1" applyFont="1" applyFill="1" applyBorder="1" applyAlignment="1">
      <alignment horizontal="center"/>
    </xf>
    <xf numFmtId="14" fontId="40" fillId="0" borderId="12" xfId="0" applyNumberFormat="1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1" fillId="0" borderId="11" xfId="0" applyFont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23" fillId="24" borderId="10" xfId="0" applyFont="1" applyFill="1" applyBorder="1" applyAlignment="1">
      <alignment/>
    </xf>
    <xf numFmtId="184" fontId="23" fillId="24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  <cellStyle name="Percent" xfId="56"/>
    <cellStyle name="Hyperlink" xfId="57"/>
    <cellStyle name="Currency" xfId="58"/>
    <cellStyle name="Currency [0]" xfId="59"/>
    <cellStyle name="Comma" xfId="60"/>
    <cellStyle name="Comma [0]" xfId="61"/>
    <cellStyle name="Followed 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indy@mybridgetochina.com" TargetMode="External" /><Relationship Id="rId2" Type="http://schemas.openxmlformats.org/officeDocument/2006/relationships/hyperlink" Target="http://www.mybridgetochina.com/" TargetMode="External" /><Relationship Id="rId3" Type="http://schemas.openxmlformats.org/officeDocument/2006/relationships/hyperlink" Target="mailto:zuoping014@163.com" TargetMode="External" /><Relationship Id="rId4" Type="http://schemas.openxmlformats.org/officeDocument/2006/relationships/hyperlink" Target="mailto:bridgetochina@163.com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indy@mybridgetochina.com" TargetMode="External" /><Relationship Id="rId2" Type="http://schemas.openxmlformats.org/officeDocument/2006/relationships/hyperlink" Target="http://www.mybridgetochina.com/" TargetMode="External" /><Relationship Id="rId3" Type="http://schemas.openxmlformats.org/officeDocument/2006/relationships/hyperlink" Target="mailto:zuoping014@163.com" TargetMode="External" /><Relationship Id="rId4" Type="http://schemas.openxmlformats.org/officeDocument/2006/relationships/hyperlink" Target="mailto:bridgetochina@163.com" TargetMode="External" /><Relationship Id="rId5" Type="http://schemas.openxmlformats.org/officeDocument/2006/relationships/comments" Target="../comments2.xml" /><Relationship Id="rId6" Type="http://schemas.openxmlformats.org/officeDocument/2006/relationships/vmlDrawing" Target="../drawings/vmlDrawing2.v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="85" zoomScaleNormal="85" workbookViewId="0" topLeftCell="A46">
      <selection activeCell="I70" sqref="I70"/>
    </sheetView>
  </sheetViews>
  <sheetFormatPr defaultColWidth="9.00390625" defaultRowHeight="14.25"/>
  <cols>
    <col min="1" max="1" width="7.75390625" style="75" customWidth="1"/>
    <col min="2" max="2" width="12.375" style="55" customWidth="1"/>
    <col min="3" max="3" width="18.875" style="10" customWidth="1"/>
    <col min="4" max="4" width="32.875" style="10" customWidth="1"/>
    <col min="5" max="5" width="21.375" style="76" customWidth="1"/>
    <col min="6" max="6" width="8.25390625" style="10" bestFit="1" customWidth="1"/>
    <col min="7" max="7" width="11.875" style="10" customWidth="1"/>
    <col min="8" max="8" width="9.625" style="10" customWidth="1"/>
    <col min="9" max="9" width="13.50390625" style="55" customWidth="1"/>
    <col min="10" max="10" width="35.50390625" style="55" customWidth="1"/>
    <col min="11" max="16384" width="9.00390625" style="12" customWidth="1"/>
  </cols>
  <sheetData>
    <row r="1" spans="1:10" ht="40.5" customHeight="1">
      <c r="A1" s="139" t="s">
        <v>80</v>
      </c>
      <c r="B1" s="140"/>
      <c r="C1" s="140"/>
      <c r="D1" s="140"/>
      <c r="E1" s="140"/>
      <c r="F1" s="140"/>
      <c r="G1" s="140"/>
      <c r="H1" s="140"/>
      <c r="I1" s="140"/>
      <c r="J1" s="141"/>
    </row>
    <row r="2" spans="1:10" s="107" customFormat="1" ht="18" customHeight="1">
      <c r="A2" s="98" t="s">
        <v>60</v>
      </c>
      <c r="B2" s="99"/>
      <c r="C2" s="100"/>
      <c r="D2" s="101"/>
      <c r="E2" s="102" t="s">
        <v>61</v>
      </c>
      <c r="F2" s="103"/>
      <c r="G2" s="104"/>
      <c r="H2" s="105"/>
      <c r="I2" s="98" t="s">
        <v>62</v>
      </c>
      <c r="J2" s="106"/>
    </row>
    <row r="3" spans="1:10" s="107" customFormat="1" ht="18" customHeight="1">
      <c r="A3" s="108" t="s">
        <v>63</v>
      </c>
      <c r="B3" s="109"/>
      <c r="C3" s="133"/>
      <c r="D3" s="134"/>
      <c r="E3" s="110" t="s">
        <v>64</v>
      </c>
      <c r="F3" s="111" t="s">
        <v>65</v>
      </c>
      <c r="G3" s="112"/>
      <c r="H3" s="113"/>
      <c r="I3" s="110" t="s">
        <v>66</v>
      </c>
      <c r="J3" s="137"/>
    </row>
    <row r="4" spans="1:10" s="107" customFormat="1" ht="18" customHeight="1">
      <c r="A4" s="108" t="s">
        <v>67</v>
      </c>
      <c r="B4" s="109"/>
      <c r="C4" s="135"/>
      <c r="D4" s="136"/>
      <c r="E4" s="114" t="s">
        <v>68</v>
      </c>
      <c r="F4" s="115" t="s">
        <v>69</v>
      </c>
      <c r="G4" s="116"/>
      <c r="H4" s="117"/>
      <c r="I4" s="110" t="s">
        <v>70</v>
      </c>
      <c r="J4" s="137"/>
    </row>
    <row r="5" spans="1:10" s="107" customFormat="1" ht="18" customHeight="1">
      <c r="A5" s="110" t="s">
        <v>71</v>
      </c>
      <c r="B5" s="110"/>
      <c r="C5" s="135"/>
      <c r="D5" s="136"/>
      <c r="E5" s="114" t="s">
        <v>72</v>
      </c>
      <c r="F5" s="115" t="s">
        <v>73</v>
      </c>
      <c r="G5" s="116"/>
      <c r="H5" s="117"/>
      <c r="I5" s="110" t="s">
        <v>74</v>
      </c>
      <c r="J5" s="137"/>
    </row>
    <row r="6" spans="1:10" s="107" customFormat="1" ht="18" customHeight="1">
      <c r="A6" s="108" t="s">
        <v>75</v>
      </c>
      <c r="B6" s="109"/>
      <c r="C6" s="118"/>
      <c r="D6" s="119"/>
      <c r="E6" s="110" t="s">
        <v>76</v>
      </c>
      <c r="F6" s="120" t="s">
        <v>77</v>
      </c>
      <c r="G6" s="121"/>
      <c r="H6" s="122"/>
      <c r="I6" s="110" t="s">
        <v>19</v>
      </c>
      <c r="J6" s="137"/>
    </row>
    <row r="7" spans="1:10" s="107" customFormat="1" ht="23.25" customHeight="1">
      <c r="A7" s="108" t="s">
        <v>20</v>
      </c>
      <c r="B7" s="109"/>
      <c r="C7" s="123">
        <f>E53*1</f>
        <v>-0.3</v>
      </c>
      <c r="D7" s="124"/>
      <c r="E7" s="125"/>
      <c r="F7" s="126"/>
      <c r="G7" s="127"/>
      <c r="H7" s="128"/>
      <c r="I7" s="110" t="s">
        <v>78</v>
      </c>
      <c r="J7" s="138"/>
    </row>
    <row r="8" spans="1:10" s="107" customFormat="1" ht="18" customHeight="1">
      <c r="A8" s="129"/>
      <c r="B8" s="130"/>
      <c r="C8" s="131"/>
      <c r="D8" s="132"/>
      <c r="E8" s="125"/>
      <c r="F8" s="126"/>
      <c r="G8" s="127"/>
      <c r="H8" s="128"/>
      <c r="I8" s="110" t="s">
        <v>79</v>
      </c>
      <c r="J8" s="138"/>
    </row>
    <row r="9" spans="1:10" ht="18" customHeight="1">
      <c r="A9" s="14"/>
      <c r="B9" s="15">
        <f>G35*1*0.16</f>
        <v>0</v>
      </c>
      <c r="C9" s="16" t="s">
        <v>38</v>
      </c>
      <c r="D9" s="14"/>
      <c r="E9" s="14"/>
      <c r="F9" s="17"/>
      <c r="G9" s="46"/>
      <c r="H9" s="47"/>
      <c r="I9" s="18"/>
      <c r="J9" s="17"/>
    </row>
    <row r="10" spans="1:10" s="21" customFormat="1" ht="13.5" customHeight="1">
      <c r="A10" s="6" t="s">
        <v>23</v>
      </c>
      <c r="B10" s="19" t="s">
        <v>58</v>
      </c>
      <c r="C10" s="7" t="s">
        <v>24</v>
      </c>
      <c r="D10" s="7" t="s">
        <v>25</v>
      </c>
      <c r="E10" s="8" t="s">
        <v>50</v>
      </c>
      <c r="F10" s="7" t="s">
        <v>51</v>
      </c>
      <c r="G10" s="80" t="s">
        <v>0</v>
      </c>
      <c r="H10" s="7" t="s">
        <v>26</v>
      </c>
      <c r="I10" s="7" t="s">
        <v>27</v>
      </c>
      <c r="J10" s="7" t="s">
        <v>28</v>
      </c>
    </row>
    <row r="11" spans="1:10" s="29" customFormat="1" ht="18" customHeight="1">
      <c r="A11" s="13">
        <v>1</v>
      </c>
      <c r="B11" s="22"/>
      <c r="C11" s="13"/>
      <c r="D11" s="23"/>
      <c r="E11" s="90"/>
      <c r="F11" s="25">
        <v>1</v>
      </c>
      <c r="G11" s="26"/>
      <c r="H11" s="26"/>
      <c r="I11" s="27">
        <f>F11*G11+H11</f>
        <v>0</v>
      </c>
      <c r="J11" s="28"/>
    </row>
    <row r="12" spans="1:10" s="29" customFormat="1" ht="18" customHeight="1">
      <c r="A12" s="13">
        <v>2</v>
      </c>
      <c r="B12" s="25"/>
      <c r="C12" s="13"/>
      <c r="D12" s="23"/>
      <c r="E12" s="90"/>
      <c r="F12" s="25"/>
      <c r="G12" s="26"/>
      <c r="H12" s="26"/>
      <c r="I12" s="27">
        <f>F12*G12+H12</f>
        <v>0</v>
      </c>
      <c r="J12" s="30"/>
    </row>
    <row r="13" spans="1:10" s="29" customFormat="1" ht="18" customHeight="1">
      <c r="A13" s="13">
        <v>3</v>
      </c>
      <c r="B13" s="25"/>
      <c r="C13" s="13"/>
      <c r="D13" s="23"/>
      <c r="E13" s="90"/>
      <c r="F13" s="25"/>
      <c r="G13" s="26"/>
      <c r="H13" s="26"/>
      <c r="I13" s="27">
        <f aca="true" t="shared" si="0" ref="I13:I30">F13*G13+H13</f>
        <v>0</v>
      </c>
      <c r="J13" s="31"/>
    </row>
    <row r="14" spans="1:10" s="29" customFormat="1" ht="18" customHeight="1">
      <c r="A14" s="13">
        <v>4</v>
      </c>
      <c r="B14" s="32"/>
      <c r="C14" s="13"/>
      <c r="D14" s="23"/>
      <c r="E14" s="90"/>
      <c r="F14" s="25"/>
      <c r="G14" s="26"/>
      <c r="H14" s="26"/>
      <c r="I14" s="27">
        <f t="shared" si="0"/>
        <v>0</v>
      </c>
      <c r="J14" s="33"/>
    </row>
    <row r="15" spans="1:10" s="29" customFormat="1" ht="18" customHeight="1">
      <c r="A15" s="13">
        <v>5</v>
      </c>
      <c r="B15" s="32"/>
      <c r="C15" s="13"/>
      <c r="D15" s="23"/>
      <c r="E15" s="90"/>
      <c r="F15" s="25"/>
      <c r="G15" s="26"/>
      <c r="H15" s="26"/>
      <c r="I15" s="27">
        <f t="shared" si="0"/>
        <v>0</v>
      </c>
      <c r="J15" s="34"/>
    </row>
    <row r="16" spans="1:10" s="29" customFormat="1" ht="18" customHeight="1">
      <c r="A16" s="13">
        <v>6</v>
      </c>
      <c r="B16" s="13"/>
      <c r="C16" s="13"/>
      <c r="D16" s="23"/>
      <c r="E16" s="90"/>
      <c r="F16" s="25"/>
      <c r="G16" s="26"/>
      <c r="H16" s="26"/>
      <c r="I16" s="27">
        <f t="shared" si="0"/>
        <v>0</v>
      </c>
      <c r="J16" s="35"/>
    </row>
    <row r="17" spans="1:10" s="29" customFormat="1" ht="18" customHeight="1">
      <c r="A17" s="13">
        <v>7</v>
      </c>
      <c r="B17" s="25"/>
      <c r="C17" s="13"/>
      <c r="D17" s="23"/>
      <c r="E17" s="90"/>
      <c r="F17" s="25"/>
      <c r="G17" s="26"/>
      <c r="H17" s="26"/>
      <c r="I17" s="27">
        <f t="shared" si="0"/>
        <v>0</v>
      </c>
      <c r="J17" s="30"/>
    </row>
    <row r="18" spans="1:10" s="29" customFormat="1" ht="18" customHeight="1">
      <c r="A18" s="13">
        <v>8</v>
      </c>
      <c r="B18" s="25"/>
      <c r="C18" s="13"/>
      <c r="D18" s="23"/>
      <c r="E18" s="90"/>
      <c r="F18" s="25"/>
      <c r="G18" s="26"/>
      <c r="H18" s="26"/>
      <c r="I18" s="27">
        <f t="shared" si="0"/>
        <v>0</v>
      </c>
      <c r="J18" s="31"/>
    </row>
    <row r="19" spans="1:10" s="29" customFormat="1" ht="18" customHeight="1">
      <c r="A19" s="13">
        <v>9</v>
      </c>
      <c r="B19" s="32"/>
      <c r="C19" s="13"/>
      <c r="D19" s="23"/>
      <c r="E19" s="90"/>
      <c r="F19" s="25"/>
      <c r="G19" s="26"/>
      <c r="H19" s="26"/>
      <c r="I19" s="27">
        <f t="shared" si="0"/>
        <v>0</v>
      </c>
      <c r="J19" s="33"/>
    </row>
    <row r="20" spans="1:10" s="29" customFormat="1" ht="18" customHeight="1">
      <c r="A20" s="13">
        <v>10</v>
      </c>
      <c r="B20" s="22"/>
      <c r="C20" s="13"/>
      <c r="D20" s="23"/>
      <c r="E20" s="90"/>
      <c r="F20" s="25"/>
      <c r="G20" s="26"/>
      <c r="H20" s="26"/>
      <c r="I20" s="27">
        <f t="shared" si="0"/>
        <v>0</v>
      </c>
      <c r="J20" s="28"/>
    </row>
    <row r="21" spans="1:10" s="29" customFormat="1" ht="18" customHeight="1">
      <c r="A21" s="13">
        <v>11</v>
      </c>
      <c r="B21" s="25"/>
      <c r="C21" s="13"/>
      <c r="D21" s="23"/>
      <c r="E21" s="90"/>
      <c r="F21" s="25"/>
      <c r="G21" s="26"/>
      <c r="H21" s="26"/>
      <c r="I21" s="27">
        <f t="shared" si="0"/>
        <v>0</v>
      </c>
      <c r="J21" s="30"/>
    </row>
    <row r="22" spans="1:10" s="29" customFormat="1" ht="18" customHeight="1">
      <c r="A22" s="13">
        <v>12</v>
      </c>
      <c r="B22" s="25"/>
      <c r="C22" s="13"/>
      <c r="D22" s="23"/>
      <c r="E22" s="90"/>
      <c r="F22" s="25"/>
      <c r="G22" s="26"/>
      <c r="H22" s="26"/>
      <c r="I22" s="27">
        <f t="shared" si="0"/>
        <v>0</v>
      </c>
      <c r="J22" s="31"/>
    </row>
    <row r="23" spans="1:10" s="29" customFormat="1" ht="18" customHeight="1">
      <c r="A23" s="13">
        <v>13</v>
      </c>
      <c r="B23" s="32"/>
      <c r="C23" s="13"/>
      <c r="D23" s="23"/>
      <c r="E23" s="90"/>
      <c r="F23" s="25"/>
      <c r="G23" s="26"/>
      <c r="H23" s="26"/>
      <c r="I23" s="27">
        <f t="shared" si="0"/>
        <v>0</v>
      </c>
      <c r="J23" s="33"/>
    </row>
    <row r="24" spans="1:10" s="29" customFormat="1" ht="18" customHeight="1">
      <c r="A24" s="13"/>
      <c r="B24" s="32"/>
      <c r="C24" s="13"/>
      <c r="D24" s="23"/>
      <c r="E24" s="90"/>
      <c r="F24" s="25"/>
      <c r="G24" s="26"/>
      <c r="H24" s="26"/>
      <c r="I24" s="27">
        <f t="shared" si="0"/>
        <v>0</v>
      </c>
      <c r="J24" s="34"/>
    </row>
    <row r="25" spans="1:10" s="29" customFormat="1" ht="18" customHeight="1">
      <c r="A25" s="13"/>
      <c r="B25" s="13"/>
      <c r="C25" s="13"/>
      <c r="D25" s="23"/>
      <c r="E25" s="90"/>
      <c r="F25" s="25"/>
      <c r="G25" s="26"/>
      <c r="H25" s="26"/>
      <c r="I25" s="27">
        <f t="shared" si="0"/>
        <v>0</v>
      </c>
      <c r="J25" s="35"/>
    </row>
    <row r="26" spans="1:10" s="29" customFormat="1" ht="18" customHeight="1">
      <c r="A26" s="13"/>
      <c r="B26" s="25"/>
      <c r="C26" s="13"/>
      <c r="D26" s="23"/>
      <c r="E26" s="90"/>
      <c r="F26" s="25"/>
      <c r="G26" s="26"/>
      <c r="H26" s="26"/>
      <c r="I26" s="27">
        <f t="shared" si="0"/>
        <v>0</v>
      </c>
      <c r="J26" s="30"/>
    </row>
    <row r="27" spans="1:10" s="29" customFormat="1" ht="18" customHeight="1">
      <c r="A27" s="13"/>
      <c r="B27" s="25"/>
      <c r="C27" s="13"/>
      <c r="D27" s="23"/>
      <c r="E27" s="90"/>
      <c r="F27" s="25"/>
      <c r="G27" s="26"/>
      <c r="H27" s="26"/>
      <c r="I27" s="27">
        <f t="shared" si="0"/>
        <v>0</v>
      </c>
      <c r="J27" s="31"/>
    </row>
    <row r="28" spans="1:10" s="29" customFormat="1" ht="18" customHeight="1">
      <c r="A28" s="13"/>
      <c r="B28" s="32"/>
      <c r="C28" s="13"/>
      <c r="D28" s="23"/>
      <c r="E28" s="24"/>
      <c r="F28" s="25"/>
      <c r="G28" s="26"/>
      <c r="H28" s="26"/>
      <c r="I28" s="27">
        <f t="shared" si="0"/>
        <v>0</v>
      </c>
      <c r="J28" s="33"/>
    </row>
    <row r="29" spans="1:10" s="29" customFormat="1" ht="18" customHeight="1">
      <c r="A29" s="13"/>
      <c r="B29" s="25"/>
      <c r="C29" s="13"/>
      <c r="D29" s="23"/>
      <c r="E29" s="24"/>
      <c r="F29" s="25"/>
      <c r="G29" s="26"/>
      <c r="H29" s="26"/>
      <c r="I29" s="27">
        <f t="shared" si="0"/>
        <v>0</v>
      </c>
      <c r="J29" s="30"/>
    </row>
    <row r="30" spans="1:10" s="29" customFormat="1" ht="18" customHeight="1">
      <c r="A30" s="13"/>
      <c r="B30" s="25"/>
      <c r="C30" s="13"/>
      <c r="D30" s="23"/>
      <c r="E30" s="24"/>
      <c r="F30" s="25"/>
      <c r="G30" s="26"/>
      <c r="H30" s="26"/>
      <c r="I30" s="27">
        <f t="shared" si="0"/>
        <v>0</v>
      </c>
      <c r="J30" s="31"/>
    </row>
    <row r="31" spans="1:10" s="29" customFormat="1" ht="18" customHeight="1">
      <c r="A31" s="13"/>
      <c r="B31" s="32"/>
      <c r="C31" s="13"/>
      <c r="D31" s="23"/>
      <c r="E31" s="24"/>
      <c r="F31" s="25"/>
      <c r="G31" s="26"/>
      <c r="H31" s="26"/>
      <c r="I31" s="27"/>
      <c r="J31" s="33"/>
    </row>
    <row r="32" spans="1:10" s="29" customFormat="1" ht="18" customHeight="1">
      <c r="A32" s="13"/>
      <c r="B32" s="32"/>
      <c r="C32" s="13"/>
      <c r="D32" s="23"/>
      <c r="E32" s="24"/>
      <c r="F32" s="25"/>
      <c r="G32" s="26"/>
      <c r="H32" s="26"/>
      <c r="I32" s="27"/>
      <c r="J32" s="34"/>
    </row>
    <row r="33" spans="1:10" s="29" customFormat="1" ht="18" customHeight="1">
      <c r="A33" s="13"/>
      <c r="B33" s="13"/>
      <c r="C33" s="13"/>
      <c r="D33" s="23"/>
      <c r="E33" s="24"/>
      <c r="F33" s="25"/>
      <c r="G33" s="26"/>
      <c r="H33" s="26"/>
      <c r="I33" s="27"/>
      <c r="J33" s="35"/>
    </row>
    <row r="34" spans="1:10" ht="18" customHeight="1">
      <c r="A34" s="13"/>
      <c r="B34" s="36"/>
      <c r="C34" s="13"/>
      <c r="D34" s="25"/>
      <c r="E34" s="25"/>
      <c r="F34" s="25"/>
      <c r="G34" s="26"/>
      <c r="H34" s="26"/>
      <c r="I34" s="26">
        <f>SUM(I11:I29)</f>
        <v>0</v>
      </c>
      <c r="J34" s="13"/>
    </row>
    <row r="35" spans="1:10" ht="18" customHeight="1">
      <c r="A35" s="37"/>
      <c r="B35" s="20"/>
      <c r="C35" s="9"/>
      <c r="D35" s="38"/>
      <c r="E35" s="39"/>
      <c r="F35" s="37"/>
      <c r="G35" s="40">
        <f>I34*1</f>
        <v>0</v>
      </c>
      <c r="H35" s="41"/>
      <c r="I35" s="41"/>
      <c r="J35" s="42"/>
    </row>
    <row r="36" spans="1:10" ht="18" customHeight="1">
      <c r="A36" s="14"/>
      <c r="B36" s="15">
        <f>IF(G35&gt;0,IF(G35&lt;=450,6.4,G35*0.08*0.16),0)</f>
        <v>0</v>
      </c>
      <c r="C36" s="16" t="s">
        <v>81</v>
      </c>
      <c r="D36" s="16"/>
      <c r="E36" s="16"/>
      <c r="F36" s="18"/>
      <c r="G36" s="94"/>
      <c r="H36" s="94"/>
      <c r="I36" s="18"/>
      <c r="J36" s="17"/>
    </row>
    <row r="37" spans="1:10" ht="18" customHeight="1">
      <c r="A37" s="37"/>
      <c r="B37" s="9"/>
      <c r="C37" s="9"/>
      <c r="D37" s="43" t="s">
        <v>42</v>
      </c>
      <c r="E37" s="20" t="s">
        <v>82</v>
      </c>
      <c r="F37" s="44"/>
      <c r="G37" s="9"/>
      <c r="H37" s="9"/>
      <c r="I37" s="9"/>
      <c r="J37" s="9"/>
    </row>
    <row r="38" spans="1:10" ht="18" customHeight="1">
      <c r="A38" s="37"/>
      <c r="B38" s="9"/>
      <c r="C38" s="45"/>
      <c r="D38" s="45"/>
      <c r="E38" s="45"/>
      <c r="F38" s="45"/>
      <c r="G38" s="9"/>
      <c r="H38" s="9"/>
      <c r="I38" s="9"/>
      <c r="J38" s="9"/>
    </row>
    <row r="39" spans="1:10" ht="18" customHeight="1">
      <c r="A39" s="37"/>
      <c r="B39" s="9"/>
      <c r="C39" s="9"/>
      <c r="D39" s="9"/>
      <c r="E39" s="20"/>
      <c r="F39" s="9"/>
      <c r="G39" s="9"/>
      <c r="H39" s="9"/>
      <c r="I39" s="9"/>
      <c r="J39" s="9"/>
    </row>
    <row r="40" spans="1:10" ht="18" customHeight="1">
      <c r="A40" s="14"/>
      <c r="B40" s="15">
        <v>0</v>
      </c>
      <c r="C40" s="92" t="s">
        <v>43</v>
      </c>
      <c r="D40" s="91"/>
      <c r="E40" s="93"/>
      <c r="F40" s="46" t="s">
        <v>83</v>
      </c>
      <c r="G40" s="47"/>
      <c r="H40" s="18"/>
      <c r="I40" s="18"/>
      <c r="J40" s="17"/>
    </row>
    <row r="41" spans="1:10" ht="18" customHeight="1">
      <c r="A41" s="37"/>
      <c r="B41" s="9"/>
      <c r="C41" s="9" t="s">
        <v>49</v>
      </c>
      <c r="D41" s="19" t="s">
        <v>0</v>
      </c>
      <c r="E41" s="9" t="s">
        <v>44</v>
      </c>
      <c r="F41" s="9" t="s">
        <v>45</v>
      </c>
      <c r="G41" s="19"/>
      <c r="H41" s="19"/>
      <c r="I41" s="78"/>
      <c r="J41" s="9"/>
    </row>
    <row r="42" spans="1:10" ht="18" customHeight="1">
      <c r="A42" s="37"/>
      <c r="B42" s="9"/>
      <c r="C42" s="49"/>
      <c r="D42" s="19"/>
      <c r="E42" s="37"/>
      <c r="F42" s="9" t="s">
        <v>84</v>
      </c>
      <c r="G42" s="19"/>
      <c r="H42" s="19"/>
      <c r="I42" s="78"/>
      <c r="J42" s="9"/>
    </row>
    <row r="43" spans="1:10" ht="18" customHeight="1">
      <c r="A43" s="37"/>
      <c r="B43" s="9"/>
      <c r="C43" s="49"/>
      <c r="D43" s="49"/>
      <c r="E43" s="45"/>
      <c r="F43" s="11" t="s">
        <v>85</v>
      </c>
      <c r="G43" s="19"/>
      <c r="H43" s="19"/>
      <c r="I43" s="78"/>
      <c r="J43" s="9"/>
    </row>
    <row r="44" spans="1:10" ht="18" customHeight="1">
      <c r="A44" s="37"/>
      <c r="B44" s="9"/>
      <c r="C44" s="49"/>
      <c r="D44" s="49"/>
      <c r="E44" s="45"/>
      <c r="F44" s="11" t="s">
        <v>86</v>
      </c>
      <c r="G44" s="19"/>
      <c r="H44" s="19"/>
      <c r="I44" s="78"/>
      <c r="J44" s="9"/>
    </row>
    <row r="45" spans="1:10" ht="18" customHeight="1">
      <c r="A45" s="37"/>
      <c r="B45" s="9"/>
      <c r="C45" s="49"/>
      <c r="E45" s="45"/>
      <c r="F45" s="11" t="s">
        <v>87</v>
      </c>
      <c r="G45" s="19"/>
      <c r="H45" s="19"/>
      <c r="I45" s="78"/>
      <c r="J45" s="9"/>
    </row>
    <row r="46" spans="1:10" ht="18" customHeight="1">
      <c r="A46" s="37"/>
      <c r="B46" s="9"/>
      <c r="C46" s="49"/>
      <c r="D46" s="49"/>
      <c r="E46" s="45"/>
      <c r="F46" s="50"/>
      <c r="G46" s="9"/>
      <c r="H46" s="9"/>
      <c r="I46" s="78"/>
      <c r="J46" s="9"/>
    </row>
    <row r="47" spans="1:10" ht="24" customHeight="1">
      <c r="A47" s="37"/>
      <c r="B47" s="9"/>
      <c r="C47" s="49"/>
      <c r="D47" s="51">
        <f>SUM(D42:D46)</f>
        <v>0</v>
      </c>
      <c r="E47" s="45"/>
      <c r="F47" s="50"/>
      <c r="G47" s="9"/>
      <c r="H47" s="9"/>
      <c r="I47" s="78"/>
      <c r="J47" s="9"/>
    </row>
    <row r="48" spans="1:10" ht="18" customHeight="1">
      <c r="A48" s="14"/>
      <c r="B48" s="15">
        <f>B9+B36+B40</f>
        <v>0</v>
      </c>
      <c r="C48" s="92" t="s">
        <v>29</v>
      </c>
      <c r="D48" s="91"/>
      <c r="E48" s="93"/>
      <c r="F48" s="14"/>
      <c r="G48" s="52"/>
      <c r="H48" s="92"/>
      <c r="I48" s="91"/>
      <c r="J48" s="9"/>
    </row>
    <row r="49" spans="1:10" ht="18" customHeight="1">
      <c r="A49" s="37"/>
      <c r="B49" s="53"/>
      <c r="C49" s="9" t="s">
        <v>6</v>
      </c>
      <c r="D49" s="37"/>
      <c r="E49" s="20" t="s">
        <v>0</v>
      </c>
      <c r="F49" s="9"/>
      <c r="G49" s="9"/>
      <c r="H49" s="9"/>
      <c r="I49" s="78"/>
      <c r="J49" s="9"/>
    </row>
    <row r="50" spans="1:10" ht="18" customHeight="1">
      <c r="A50" s="37"/>
      <c r="B50" s="53"/>
      <c r="C50" s="11" t="s">
        <v>10</v>
      </c>
      <c r="D50" s="37"/>
      <c r="E50" s="54">
        <f>B48*1</f>
        <v>0</v>
      </c>
      <c r="F50" s="9" t="s">
        <v>46</v>
      </c>
      <c r="G50" s="50"/>
      <c r="H50" s="9"/>
      <c r="J50" s="9"/>
    </row>
    <row r="51" spans="1:10" ht="18" customHeight="1">
      <c r="A51" s="37"/>
      <c r="B51" s="9"/>
      <c r="C51" s="9"/>
      <c r="D51" s="9"/>
      <c r="E51" s="54">
        <f>(E50*1.04)+0.3</f>
        <v>0.3</v>
      </c>
      <c r="F51" s="9" t="s">
        <v>30</v>
      </c>
      <c r="G51" s="9"/>
      <c r="H51" s="9"/>
      <c r="I51" s="79">
        <f>E50*0.04+0.3</f>
        <v>0.3</v>
      </c>
      <c r="J51" s="9" t="s">
        <v>37</v>
      </c>
    </row>
    <row r="52" spans="1:10" ht="18" customHeight="1">
      <c r="A52" s="37"/>
      <c r="B52" s="9"/>
      <c r="C52" s="9"/>
      <c r="D52" s="9"/>
      <c r="E52" s="54"/>
      <c r="F52" s="9"/>
      <c r="G52" s="9"/>
      <c r="H52" s="9"/>
      <c r="I52" s="9"/>
      <c r="J52" s="9"/>
    </row>
    <row r="53" spans="1:10" ht="29.25" customHeight="1">
      <c r="A53" s="37"/>
      <c r="B53" s="57" t="s">
        <v>4</v>
      </c>
      <c r="C53" s="58"/>
      <c r="D53" s="58"/>
      <c r="E53" s="89">
        <f>E60-E51</f>
        <v>-0.3</v>
      </c>
      <c r="F53" s="20" t="s">
        <v>47</v>
      </c>
      <c r="G53" s="9"/>
      <c r="H53" s="9"/>
      <c r="I53" s="9"/>
      <c r="J53" s="9"/>
    </row>
    <row r="54" spans="1:10" ht="18" customHeight="1" thickBot="1">
      <c r="A54" s="59"/>
      <c r="B54" s="60"/>
      <c r="C54" s="61"/>
      <c r="D54" s="61"/>
      <c r="E54" s="62"/>
      <c r="F54" s="48"/>
      <c r="G54" s="19"/>
      <c r="H54" s="19"/>
      <c r="I54" s="19"/>
      <c r="J54" s="19"/>
    </row>
    <row r="55" spans="1:10" ht="18" customHeight="1">
      <c r="A55" s="63"/>
      <c r="B55" s="64" t="s">
        <v>3</v>
      </c>
      <c r="C55" s="88" t="s">
        <v>57</v>
      </c>
      <c r="D55" s="65"/>
      <c r="E55" s="66"/>
      <c r="F55" s="67"/>
      <c r="G55" s="9"/>
      <c r="H55" s="9"/>
      <c r="I55" s="9"/>
      <c r="J55" s="9"/>
    </row>
    <row r="56" spans="1:10" ht="18" customHeight="1">
      <c r="A56" s="63"/>
      <c r="B56" s="68" t="s">
        <v>5</v>
      </c>
      <c r="C56" s="9" t="s">
        <v>2</v>
      </c>
      <c r="D56" s="9"/>
      <c r="E56" s="69">
        <v>0</v>
      </c>
      <c r="F56" s="67"/>
      <c r="G56" s="9"/>
      <c r="H56" s="9"/>
      <c r="I56" s="9"/>
      <c r="J56" s="9"/>
    </row>
    <row r="57" spans="1:10" ht="18" customHeight="1">
      <c r="A57" s="63"/>
      <c r="B57" s="70"/>
      <c r="C57" s="9"/>
      <c r="D57" s="9"/>
      <c r="E57" s="69"/>
      <c r="F57" s="67"/>
      <c r="G57" s="9"/>
      <c r="H57" s="9"/>
      <c r="I57" s="9"/>
      <c r="J57" s="9"/>
    </row>
    <row r="58" spans="1:10" ht="18" customHeight="1">
      <c r="A58" s="63"/>
      <c r="B58" s="71"/>
      <c r="C58" s="9"/>
      <c r="D58" s="9"/>
      <c r="E58" s="69"/>
      <c r="F58" s="67"/>
      <c r="G58" s="9"/>
      <c r="H58" s="9"/>
      <c r="I58" s="9"/>
      <c r="J58" s="9"/>
    </row>
    <row r="59" spans="1:10" ht="18" customHeight="1">
      <c r="A59" s="63"/>
      <c r="B59" s="71"/>
      <c r="C59" s="9"/>
      <c r="D59" s="9"/>
      <c r="E59" s="69"/>
      <c r="F59" s="67"/>
      <c r="G59" s="9"/>
      <c r="H59" s="9"/>
      <c r="I59" s="9"/>
      <c r="J59" s="9"/>
    </row>
    <row r="60" spans="1:10" ht="15.75" thickBot="1">
      <c r="A60" s="63"/>
      <c r="B60" s="72"/>
      <c r="C60" s="73"/>
      <c r="D60" s="73"/>
      <c r="E60" s="74">
        <f>SUM(E56:E59)</f>
        <v>0</v>
      </c>
      <c r="F60" s="67"/>
      <c r="G60" s="9"/>
      <c r="H60" s="9"/>
      <c r="I60" s="9"/>
      <c r="J60" s="9"/>
    </row>
    <row r="62" ht="15">
      <c r="B62" s="77" t="s">
        <v>33</v>
      </c>
    </row>
    <row r="63" ht="15">
      <c r="B63" s="77" t="s">
        <v>34</v>
      </c>
    </row>
    <row r="64" ht="15">
      <c r="B64" s="77" t="s">
        <v>88</v>
      </c>
    </row>
    <row r="65" ht="15">
      <c r="B65" s="77"/>
    </row>
    <row r="66" ht="15">
      <c r="B66" s="77" t="s">
        <v>35</v>
      </c>
    </row>
    <row r="68" ht="18">
      <c r="B68" s="142" t="s">
        <v>89</v>
      </c>
    </row>
  </sheetData>
  <mergeCells count="22">
    <mergeCell ref="G36:H36"/>
    <mergeCell ref="C40:E40"/>
    <mergeCell ref="C5:D5"/>
    <mergeCell ref="F6:H6"/>
    <mergeCell ref="F7:H7"/>
    <mergeCell ref="F8:H8"/>
    <mergeCell ref="A4:B4"/>
    <mergeCell ref="C4:D4"/>
    <mergeCell ref="H48:I48"/>
    <mergeCell ref="A7:B7"/>
    <mergeCell ref="C7:D7"/>
    <mergeCell ref="A6:B6"/>
    <mergeCell ref="C6:D6"/>
    <mergeCell ref="C48:E48"/>
    <mergeCell ref="F4:H4"/>
    <mergeCell ref="F5:H5"/>
    <mergeCell ref="A1:J1"/>
    <mergeCell ref="C2:D2"/>
    <mergeCell ref="A3:B3"/>
    <mergeCell ref="C3:D3"/>
    <mergeCell ref="F2:H2"/>
    <mergeCell ref="F3:H3"/>
  </mergeCells>
  <dataValidations count="3">
    <dataValidation type="list" allowBlank="1" showInputMessage="1" showErrorMessage="1" sqref="E42">
      <formula1>"0,0.5,1,1.5,2,2.5,3,3.5,4,4.5,5,5.5,6,6.5,7,7.5,8,8.5,9,9.5,10,10.5,11,11.5,12"</formula1>
    </dataValidation>
    <dataValidation type="list" allowBlank="1" showInputMessage="1" showErrorMessage="1" sqref="C42">
      <formula1>"unknown,America,Australia,Austria,Belgium,Brunei,Canada,Finland,France,Germany,Greece,Hong Kong,Ireland,Italy,Japan,Korea,Macau,Malaysia,Netherlands,New Zealand,Norway,Singapore,Spain,Sweden,Switzerland,Thailand,Turkey,UK"</formula1>
    </dataValidation>
    <dataValidation type="list" allowBlank="1" showInputMessage="1" showErrorMessage="1" sqref="C50">
      <formula1>"RMB Remittance,Paypal,Paypay Msspay,WestUnion,MoneyBookers"</formula1>
    </dataValidation>
  </dataValidations>
  <hyperlinks>
    <hyperlink ref="F5" r:id="rId1" display="cindy@mybridgetochina.com"/>
    <hyperlink ref="F3" r:id="rId2" display="www.mybridgetochina.com"/>
    <hyperlink ref="F4" r:id="rId3" display="zuoping014@163.com"/>
    <hyperlink ref="F6" r:id="rId4" display="bridgetochina@163.com"/>
  </hyperlinks>
  <printOptions/>
  <pageMargins left="0.75" right="0.75" top="1" bottom="1" header="0.5" footer="0.5"/>
  <pageSetup horizontalDpi="600" verticalDpi="600" orientation="portrait" paperSize="9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1"/>
  <sheetViews>
    <sheetView zoomScale="85" zoomScaleNormal="85" workbookViewId="0" topLeftCell="A1">
      <selection activeCell="H63" sqref="H63"/>
    </sheetView>
  </sheetViews>
  <sheetFormatPr defaultColWidth="9.00390625" defaultRowHeight="14.25"/>
  <cols>
    <col min="1" max="1" width="7.75390625" style="5" customWidth="1"/>
    <col min="2" max="2" width="12.75390625" style="1" customWidth="1"/>
    <col min="3" max="3" width="18.875" style="2" customWidth="1"/>
    <col min="4" max="4" width="36.00390625" style="2" customWidth="1"/>
    <col min="5" max="5" width="19.75390625" style="3" customWidth="1"/>
    <col min="6" max="6" width="8.25390625" style="2" bestFit="1" customWidth="1"/>
    <col min="7" max="7" width="12.00390625" style="2" customWidth="1"/>
    <col min="8" max="8" width="9.625" style="2" customWidth="1"/>
    <col min="9" max="9" width="13.50390625" style="1" customWidth="1"/>
    <col min="10" max="10" width="33.00390625" style="1" customWidth="1"/>
    <col min="11" max="16384" width="9.00390625" style="4" customWidth="1"/>
  </cols>
  <sheetData>
    <row r="1" spans="1:10" ht="40.5" customHeight="1">
      <c r="A1" s="139" t="s">
        <v>90</v>
      </c>
      <c r="B1" s="140"/>
      <c r="C1" s="140"/>
      <c r="D1" s="140"/>
      <c r="E1" s="140"/>
      <c r="F1" s="140"/>
      <c r="G1" s="140"/>
      <c r="H1" s="140"/>
      <c r="I1" s="140"/>
      <c r="J1" s="141"/>
    </row>
    <row r="2" spans="1:10" s="12" customFormat="1" ht="18" customHeight="1">
      <c r="A2" s="98" t="s">
        <v>91</v>
      </c>
      <c r="B2" s="99"/>
      <c r="C2" s="147"/>
      <c r="D2" s="148"/>
      <c r="E2" s="102" t="s">
        <v>11</v>
      </c>
      <c r="F2" s="103"/>
      <c r="G2" s="104"/>
      <c r="H2" s="105"/>
      <c r="I2" s="98" t="s">
        <v>12</v>
      </c>
      <c r="J2" s="97"/>
    </row>
    <row r="3" spans="1:10" s="12" customFormat="1" ht="18" customHeight="1">
      <c r="A3" s="108" t="s">
        <v>13</v>
      </c>
      <c r="B3" s="109"/>
      <c r="C3" s="133"/>
      <c r="D3" s="134"/>
      <c r="E3" s="110" t="s">
        <v>39</v>
      </c>
      <c r="F3" s="111" t="s">
        <v>65</v>
      </c>
      <c r="G3" s="112"/>
      <c r="H3" s="113"/>
      <c r="I3" s="110" t="s">
        <v>56</v>
      </c>
      <c r="J3" s="156"/>
    </row>
    <row r="4" spans="1:10" s="12" customFormat="1" ht="18" customHeight="1">
      <c r="A4" s="108" t="s">
        <v>14</v>
      </c>
      <c r="B4" s="109"/>
      <c r="C4" s="135"/>
      <c r="D4" s="136"/>
      <c r="E4" s="114" t="s">
        <v>40</v>
      </c>
      <c r="F4" s="115" t="s">
        <v>69</v>
      </c>
      <c r="G4" s="116"/>
      <c r="H4" s="117"/>
      <c r="I4" s="110" t="s">
        <v>15</v>
      </c>
      <c r="J4" s="156"/>
    </row>
    <row r="5" spans="1:10" s="12" customFormat="1" ht="18" customHeight="1">
      <c r="A5" s="110" t="s">
        <v>16</v>
      </c>
      <c r="B5" s="110"/>
      <c r="C5" s="135"/>
      <c r="D5" s="136"/>
      <c r="E5" s="114" t="s">
        <v>41</v>
      </c>
      <c r="F5" s="115" t="s">
        <v>73</v>
      </c>
      <c r="G5" s="116"/>
      <c r="H5" s="117"/>
      <c r="I5" s="110" t="s">
        <v>17</v>
      </c>
      <c r="J5" s="156"/>
    </row>
    <row r="6" spans="1:10" s="12" customFormat="1" ht="18" customHeight="1">
      <c r="A6" s="108" t="s">
        <v>18</v>
      </c>
      <c r="B6" s="109"/>
      <c r="C6" s="118"/>
      <c r="D6" s="119"/>
      <c r="E6" s="110" t="s">
        <v>93</v>
      </c>
      <c r="F6" s="120" t="s">
        <v>77</v>
      </c>
      <c r="G6" s="121"/>
      <c r="H6" s="122"/>
      <c r="I6" s="110" t="s">
        <v>19</v>
      </c>
      <c r="J6" s="156"/>
    </row>
    <row r="7" spans="1:10" s="12" customFormat="1" ht="18.75" customHeight="1">
      <c r="A7" s="152"/>
      <c r="B7" s="153"/>
      <c r="C7" s="154"/>
      <c r="D7" s="155"/>
      <c r="E7" s="110"/>
      <c r="F7" s="149"/>
      <c r="G7" s="150"/>
      <c r="H7" s="151"/>
      <c r="I7" s="110" t="s">
        <v>21</v>
      </c>
      <c r="J7" s="156"/>
    </row>
    <row r="8" spans="1:10" s="12" customFormat="1" ht="26.25" customHeight="1">
      <c r="A8" s="108" t="s">
        <v>31</v>
      </c>
      <c r="B8" s="109"/>
      <c r="C8" s="95">
        <f>E47*1</f>
        <v>-0.315</v>
      </c>
      <c r="D8" s="96"/>
      <c r="E8" s="143"/>
      <c r="F8" s="144"/>
      <c r="G8" s="145"/>
      <c r="H8" s="146"/>
      <c r="I8" s="110" t="s">
        <v>92</v>
      </c>
      <c r="J8" s="157"/>
    </row>
    <row r="9" spans="1:10" s="12" customFormat="1" ht="18" customHeight="1">
      <c r="A9" s="14"/>
      <c r="B9" s="15">
        <f>G28*1*0.16</f>
        <v>0</v>
      </c>
      <c r="C9" s="16" t="s">
        <v>22</v>
      </c>
      <c r="D9" s="14"/>
      <c r="E9" s="14"/>
      <c r="F9" s="17"/>
      <c r="G9" s="92"/>
      <c r="H9" s="93"/>
      <c r="I9" s="18"/>
      <c r="J9" s="17"/>
    </row>
    <row r="10" spans="1:10" s="21" customFormat="1" ht="13.5" customHeight="1">
      <c r="A10" s="19" t="s">
        <v>23</v>
      </c>
      <c r="B10" s="19" t="s">
        <v>58</v>
      </c>
      <c r="C10" s="7" t="s">
        <v>24</v>
      </c>
      <c r="D10" s="9" t="s">
        <v>25</v>
      </c>
      <c r="E10" s="20" t="s">
        <v>52</v>
      </c>
      <c r="F10" s="9" t="s">
        <v>53</v>
      </c>
      <c r="G10" s="81" t="s">
        <v>0</v>
      </c>
      <c r="H10" s="9" t="s">
        <v>26</v>
      </c>
      <c r="I10" s="9" t="s">
        <v>27</v>
      </c>
      <c r="J10" s="9" t="s">
        <v>28</v>
      </c>
    </row>
    <row r="11" spans="1:10" s="29" customFormat="1" ht="18" customHeight="1">
      <c r="A11" s="13">
        <v>1</v>
      </c>
      <c r="B11" s="22"/>
      <c r="C11" s="13"/>
      <c r="D11" s="23"/>
      <c r="E11" s="24"/>
      <c r="F11" s="25"/>
      <c r="G11" s="26"/>
      <c r="H11" s="26"/>
      <c r="I11" s="27">
        <f aca="true" t="shared" si="0" ref="I11:I26">G11*F11+H11</f>
        <v>0</v>
      </c>
      <c r="J11" s="82"/>
    </row>
    <row r="12" spans="1:10" s="29" customFormat="1" ht="18" customHeight="1">
      <c r="A12" s="13">
        <v>2</v>
      </c>
      <c r="B12" s="25"/>
      <c r="C12" s="13"/>
      <c r="D12" s="23"/>
      <c r="E12" s="24"/>
      <c r="F12" s="25"/>
      <c r="G12" s="26"/>
      <c r="H12" s="26"/>
      <c r="I12" s="27">
        <f t="shared" si="0"/>
        <v>0</v>
      </c>
      <c r="J12" s="83"/>
    </row>
    <row r="13" spans="1:10" s="29" customFormat="1" ht="18" customHeight="1">
      <c r="A13" s="13">
        <v>3</v>
      </c>
      <c r="B13" s="25"/>
      <c r="C13" s="13"/>
      <c r="D13" s="23"/>
      <c r="E13" s="24"/>
      <c r="F13" s="25"/>
      <c r="G13" s="26"/>
      <c r="H13" s="26"/>
      <c r="I13" s="27">
        <f t="shared" si="0"/>
        <v>0</v>
      </c>
      <c r="J13" s="84"/>
    </row>
    <row r="14" spans="1:10" s="29" customFormat="1" ht="18" customHeight="1">
      <c r="A14" s="13">
        <v>4</v>
      </c>
      <c r="B14" s="25"/>
      <c r="C14" s="13"/>
      <c r="D14" s="23"/>
      <c r="E14" s="24"/>
      <c r="F14" s="25"/>
      <c r="G14" s="26"/>
      <c r="H14" s="26"/>
      <c r="I14" s="27">
        <f t="shared" si="0"/>
        <v>0</v>
      </c>
      <c r="J14" s="84"/>
    </row>
    <row r="15" spans="1:10" s="29" customFormat="1" ht="18" customHeight="1">
      <c r="A15" s="13">
        <v>5</v>
      </c>
      <c r="B15" s="25"/>
      <c r="C15" s="13"/>
      <c r="D15" s="23"/>
      <c r="E15" s="24"/>
      <c r="F15" s="25"/>
      <c r="G15" s="26"/>
      <c r="H15" s="26"/>
      <c r="I15" s="27">
        <f t="shared" si="0"/>
        <v>0</v>
      </c>
      <c r="J15" s="84"/>
    </row>
    <row r="16" spans="1:10" s="29" customFormat="1" ht="18" customHeight="1">
      <c r="A16" s="13">
        <v>6</v>
      </c>
      <c r="B16" s="25"/>
      <c r="C16" s="13"/>
      <c r="D16" s="23"/>
      <c r="E16" s="24"/>
      <c r="F16" s="25"/>
      <c r="G16" s="26"/>
      <c r="H16" s="26"/>
      <c r="I16" s="27">
        <f t="shared" si="0"/>
        <v>0</v>
      </c>
      <c r="J16" s="84"/>
    </row>
    <row r="17" spans="1:10" s="29" customFormat="1" ht="18" customHeight="1">
      <c r="A17" s="13">
        <v>7</v>
      </c>
      <c r="B17" s="25"/>
      <c r="C17" s="13"/>
      <c r="D17" s="23"/>
      <c r="E17" s="24"/>
      <c r="F17" s="25"/>
      <c r="G17" s="26"/>
      <c r="H17" s="26"/>
      <c r="I17" s="27">
        <f t="shared" si="0"/>
        <v>0</v>
      </c>
      <c r="J17" s="84"/>
    </row>
    <row r="18" spans="1:10" s="29" customFormat="1" ht="18" customHeight="1">
      <c r="A18" s="13">
        <v>8</v>
      </c>
      <c r="B18" s="25"/>
      <c r="C18" s="13"/>
      <c r="D18" s="23"/>
      <c r="E18" s="24"/>
      <c r="F18" s="25"/>
      <c r="G18" s="26"/>
      <c r="H18" s="26"/>
      <c r="I18" s="27">
        <f t="shared" si="0"/>
        <v>0</v>
      </c>
      <c r="J18" s="84"/>
    </row>
    <row r="19" spans="1:10" s="29" customFormat="1" ht="18" customHeight="1">
      <c r="A19" s="13">
        <v>9</v>
      </c>
      <c r="B19" s="25"/>
      <c r="C19" s="13"/>
      <c r="D19" s="23"/>
      <c r="E19" s="24"/>
      <c r="F19" s="25"/>
      <c r="G19" s="26"/>
      <c r="H19" s="26"/>
      <c r="I19" s="27">
        <f t="shared" si="0"/>
        <v>0</v>
      </c>
      <c r="J19" s="84"/>
    </row>
    <row r="20" spans="1:10" s="29" customFormat="1" ht="18" customHeight="1">
      <c r="A20" s="13">
        <v>10</v>
      </c>
      <c r="B20" s="25"/>
      <c r="C20" s="13"/>
      <c r="D20" s="23"/>
      <c r="E20" s="24"/>
      <c r="F20" s="25"/>
      <c r="G20" s="26"/>
      <c r="H20" s="26"/>
      <c r="I20" s="27">
        <f t="shared" si="0"/>
        <v>0</v>
      </c>
      <c r="J20" s="84"/>
    </row>
    <row r="21" spans="1:10" s="29" customFormat="1" ht="18" customHeight="1">
      <c r="A21" s="13"/>
      <c r="B21" s="25"/>
      <c r="C21" s="13"/>
      <c r="D21" s="23"/>
      <c r="E21" s="24"/>
      <c r="F21" s="25"/>
      <c r="G21" s="26"/>
      <c r="H21" s="26"/>
      <c r="I21" s="27">
        <f t="shared" si="0"/>
        <v>0</v>
      </c>
      <c r="J21" s="84"/>
    </row>
    <row r="22" spans="1:10" s="29" customFormat="1" ht="18" customHeight="1">
      <c r="A22" s="13"/>
      <c r="B22" s="25"/>
      <c r="C22" s="13"/>
      <c r="D22" s="23"/>
      <c r="E22" s="24"/>
      <c r="F22" s="25"/>
      <c r="G22" s="26"/>
      <c r="H22" s="26"/>
      <c r="I22" s="27">
        <f t="shared" si="0"/>
        <v>0</v>
      </c>
      <c r="J22" s="84"/>
    </row>
    <row r="23" spans="1:10" s="29" customFormat="1" ht="18" customHeight="1">
      <c r="A23" s="13"/>
      <c r="B23" s="25"/>
      <c r="C23" s="13"/>
      <c r="D23" s="23"/>
      <c r="E23" s="24"/>
      <c r="F23" s="25"/>
      <c r="G23" s="26"/>
      <c r="H23" s="26"/>
      <c r="I23" s="27">
        <f t="shared" si="0"/>
        <v>0</v>
      </c>
      <c r="J23" s="84"/>
    </row>
    <row r="24" spans="1:10" s="29" customFormat="1" ht="18" customHeight="1">
      <c r="A24" s="13"/>
      <c r="B24" s="32"/>
      <c r="C24" s="13"/>
      <c r="D24" s="23"/>
      <c r="E24" s="24"/>
      <c r="F24" s="25"/>
      <c r="G24" s="26"/>
      <c r="H24" s="26"/>
      <c r="I24" s="27">
        <f t="shared" si="0"/>
        <v>0</v>
      </c>
      <c r="J24" s="85"/>
    </row>
    <row r="25" spans="1:10" s="29" customFormat="1" ht="18" customHeight="1">
      <c r="A25" s="13"/>
      <c r="B25" s="32"/>
      <c r="C25" s="13"/>
      <c r="D25" s="23"/>
      <c r="E25" s="24"/>
      <c r="F25" s="25"/>
      <c r="G25" s="26"/>
      <c r="H25" s="26"/>
      <c r="I25" s="27">
        <f t="shared" si="0"/>
        <v>0</v>
      </c>
      <c r="J25" s="86"/>
    </row>
    <row r="26" spans="1:10" s="29" customFormat="1" ht="18" customHeight="1">
      <c r="A26" s="13"/>
      <c r="B26" s="13"/>
      <c r="C26" s="13"/>
      <c r="D26" s="23"/>
      <c r="E26" s="24"/>
      <c r="F26" s="25"/>
      <c r="G26" s="26"/>
      <c r="H26" s="26"/>
      <c r="I26" s="27">
        <f t="shared" si="0"/>
        <v>0</v>
      </c>
      <c r="J26" s="87"/>
    </row>
    <row r="27" spans="1:10" s="12" customFormat="1" ht="18" customHeight="1">
      <c r="A27" s="13"/>
      <c r="B27" s="36"/>
      <c r="C27" s="13"/>
      <c r="D27" s="25"/>
      <c r="E27" s="25"/>
      <c r="F27" s="25"/>
      <c r="G27" s="26"/>
      <c r="H27" s="26"/>
      <c r="I27" s="26">
        <f>SUM(I11:I26)</f>
        <v>0</v>
      </c>
      <c r="J27" s="13"/>
    </row>
    <row r="28" spans="1:10" s="12" customFormat="1" ht="18" customHeight="1">
      <c r="A28" s="37"/>
      <c r="B28" s="20"/>
      <c r="C28" s="9"/>
      <c r="D28" s="38"/>
      <c r="E28" s="39"/>
      <c r="F28" s="37"/>
      <c r="G28" s="40">
        <f>I27*1</f>
        <v>0</v>
      </c>
      <c r="H28" s="41"/>
      <c r="I28" s="41"/>
      <c r="J28" s="42"/>
    </row>
    <row r="29" spans="1:10" s="12" customFormat="1" ht="18" customHeight="1">
      <c r="A29" s="14"/>
      <c r="B29" s="15">
        <f>IF(G28&gt;0,IF(G28&lt;=500,8,G28*0.1*0.16),0)</f>
        <v>0</v>
      </c>
      <c r="C29" s="16" t="s">
        <v>59</v>
      </c>
      <c r="D29" s="16"/>
      <c r="E29" s="16"/>
      <c r="F29" s="18"/>
      <c r="G29" s="92"/>
      <c r="H29" s="93"/>
      <c r="I29" s="18"/>
      <c r="J29" s="17"/>
    </row>
    <row r="30" spans="1:10" s="12" customFormat="1" ht="18" customHeight="1">
      <c r="A30" s="37"/>
      <c r="B30" s="9"/>
      <c r="C30" s="9"/>
      <c r="D30" s="43" t="s">
        <v>1</v>
      </c>
      <c r="E30" s="20" t="s">
        <v>8</v>
      </c>
      <c r="F30" s="44"/>
      <c r="G30" s="9"/>
      <c r="H30" s="9"/>
      <c r="I30" s="9"/>
      <c r="J30" s="9"/>
    </row>
    <row r="31" spans="1:10" s="12" customFormat="1" ht="18" customHeight="1">
      <c r="A31" s="37"/>
      <c r="B31" s="9"/>
      <c r="C31" s="45"/>
      <c r="D31" s="45"/>
      <c r="E31" s="45"/>
      <c r="F31" s="45"/>
      <c r="G31" s="9"/>
      <c r="H31" s="9"/>
      <c r="I31" s="9"/>
      <c r="J31" s="9"/>
    </row>
    <row r="32" spans="1:10" s="12" customFormat="1" ht="18" customHeight="1">
      <c r="A32" s="37"/>
      <c r="B32" s="9"/>
      <c r="C32" s="9"/>
      <c r="D32" s="9"/>
      <c r="E32" s="20"/>
      <c r="F32" s="9"/>
      <c r="G32" s="9"/>
      <c r="H32" s="9"/>
      <c r="I32" s="9"/>
      <c r="J32" s="9"/>
    </row>
    <row r="33" spans="1:10" s="12" customFormat="1" ht="18" customHeight="1">
      <c r="A33" s="14"/>
      <c r="B33" s="15">
        <f>D40*1</f>
        <v>0</v>
      </c>
      <c r="C33" s="92" t="s">
        <v>9</v>
      </c>
      <c r="D33" s="91"/>
      <c r="E33" s="93"/>
      <c r="F33" s="46" t="s">
        <v>83</v>
      </c>
      <c r="G33" s="47"/>
      <c r="H33" s="18"/>
      <c r="I33" s="18"/>
      <c r="J33" s="17"/>
    </row>
    <row r="34" spans="1:10" s="12" customFormat="1" ht="18" customHeight="1">
      <c r="A34" s="37"/>
      <c r="B34" s="9"/>
      <c r="C34" s="9" t="s">
        <v>54</v>
      </c>
      <c r="D34" s="19" t="s">
        <v>0</v>
      </c>
      <c r="E34" s="9" t="s">
        <v>7</v>
      </c>
      <c r="F34" s="9"/>
      <c r="G34" s="9" t="s">
        <v>32</v>
      </c>
      <c r="H34" s="9"/>
      <c r="I34" s="9"/>
      <c r="J34" s="9"/>
    </row>
    <row r="35" spans="1:10" s="12" customFormat="1" ht="18" customHeight="1">
      <c r="A35" s="37"/>
      <c r="B35" s="9"/>
      <c r="C35" s="49"/>
      <c r="D35" s="19"/>
      <c r="E35" s="37">
        <v>0</v>
      </c>
      <c r="F35" s="50"/>
      <c r="G35" s="9" t="s">
        <v>84</v>
      </c>
      <c r="H35" s="9"/>
      <c r="I35" s="9"/>
      <c r="J35" s="9"/>
    </row>
    <row r="36" spans="1:10" s="12" customFormat="1" ht="18" customHeight="1">
      <c r="A36" s="37"/>
      <c r="B36" s="9"/>
      <c r="C36" s="49"/>
      <c r="D36" s="49"/>
      <c r="E36" s="45"/>
      <c r="F36" s="50"/>
      <c r="G36" s="11" t="s">
        <v>85</v>
      </c>
      <c r="H36" s="9"/>
      <c r="I36" s="9"/>
      <c r="J36" s="9"/>
    </row>
    <row r="37" spans="1:10" s="12" customFormat="1" ht="18" customHeight="1">
      <c r="A37" s="37"/>
      <c r="B37" s="9"/>
      <c r="C37" s="49"/>
      <c r="D37" s="49"/>
      <c r="E37" s="45"/>
      <c r="F37" s="50"/>
      <c r="G37" s="11" t="s">
        <v>86</v>
      </c>
      <c r="H37" s="9"/>
      <c r="I37" s="9"/>
      <c r="J37" s="9"/>
    </row>
    <row r="38" spans="1:10" s="12" customFormat="1" ht="18" customHeight="1">
      <c r="A38" s="37"/>
      <c r="B38" s="9"/>
      <c r="C38" s="49"/>
      <c r="D38" s="10"/>
      <c r="E38" s="45"/>
      <c r="F38" s="50"/>
      <c r="G38" s="11" t="s">
        <v>87</v>
      </c>
      <c r="H38" s="9"/>
      <c r="I38" s="9"/>
      <c r="J38" s="9"/>
    </row>
    <row r="39" spans="1:10" s="12" customFormat="1" ht="18" customHeight="1">
      <c r="A39" s="37"/>
      <c r="B39" s="9"/>
      <c r="C39" s="49"/>
      <c r="D39" s="49"/>
      <c r="E39" s="45"/>
      <c r="F39" s="50"/>
      <c r="G39" s="9"/>
      <c r="H39" s="9"/>
      <c r="I39" s="9"/>
      <c r="J39" s="9"/>
    </row>
    <row r="40" spans="1:10" s="12" customFormat="1" ht="24" customHeight="1">
      <c r="A40" s="37"/>
      <c r="B40" s="9"/>
      <c r="C40" s="49"/>
      <c r="D40" s="51">
        <f>SUM(D35:D39)</f>
        <v>0</v>
      </c>
      <c r="E40" s="45"/>
      <c r="F40" s="50"/>
      <c r="G40" s="9"/>
      <c r="H40" s="9"/>
      <c r="I40" s="9"/>
      <c r="J40" s="9"/>
    </row>
    <row r="41" spans="1:10" s="12" customFormat="1" ht="18" customHeight="1">
      <c r="A41" s="14"/>
      <c r="B41" s="15">
        <f>B9+B29+B33</f>
        <v>0</v>
      </c>
      <c r="C41" s="92" t="s">
        <v>55</v>
      </c>
      <c r="D41" s="91"/>
      <c r="E41" s="93"/>
      <c r="F41" s="14"/>
      <c r="G41" s="52"/>
      <c r="H41" s="92"/>
      <c r="I41" s="93"/>
      <c r="J41" s="9"/>
    </row>
    <row r="42" spans="1:10" s="12" customFormat="1" ht="18" customHeight="1">
      <c r="A42" s="37"/>
      <c r="B42" s="53"/>
      <c r="C42" s="9" t="s">
        <v>6</v>
      </c>
      <c r="D42" s="37"/>
      <c r="E42" s="20" t="s">
        <v>0</v>
      </c>
      <c r="F42" s="9"/>
      <c r="G42" s="9"/>
      <c r="H42" s="9"/>
      <c r="I42" s="9"/>
      <c r="J42" s="9"/>
    </row>
    <row r="43" spans="1:10" s="12" customFormat="1" ht="18" customHeight="1">
      <c r="A43" s="37"/>
      <c r="B43" s="53"/>
      <c r="C43" s="11" t="s">
        <v>10</v>
      </c>
      <c r="D43" s="37"/>
      <c r="E43" s="54">
        <f>B41*1</f>
        <v>0</v>
      </c>
      <c r="F43" s="9" t="s">
        <v>46</v>
      </c>
      <c r="G43" s="50"/>
      <c r="H43" s="9"/>
      <c r="I43" s="9"/>
      <c r="J43" s="9"/>
    </row>
    <row r="44" spans="1:10" s="12" customFormat="1" ht="18" customHeight="1">
      <c r="A44" s="37"/>
      <c r="B44" s="9"/>
      <c r="C44" s="9"/>
      <c r="D44" s="9"/>
      <c r="E44" s="54">
        <f>(E43*1.04)+0.3</f>
        <v>0.3</v>
      </c>
      <c r="F44" s="9" t="s">
        <v>30</v>
      </c>
      <c r="G44" s="9"/>
      <c r="H44" s="9"/>
      <c r="I44" s="56">
        <f>E43*0.04+0.3</f>
        <v>0.3</v>
      </c>
      <c r="J44" s="9" t="s">
        <v>37</v>
      </c>
    </row>
    <row r="45" spans="1:10" s="12" customFormat="1" ht="18" customHeight="1">
      <c r="A45" s="37"/>
      <c r="B45" s="9"/>
      <c r="C45" s="9"/>
      <c r="D45" s="9"/>
      <c r="E45" s="54">
        <f>E44*1.05</f>
        <v>0.315</v>
      </c>
      <c r="F45" s="9" t="s">
        <v>48</v>
      </c>
      <c r="G45" s="9"/>
      <c r="H45" s="9"/>
      <c r="I45" s="56">
        <f>E44*0.05</f>
        <v>0.015</v>
      </c>
      <c r="J45" s="9" t="s">
        <v>36</v>
      </c>
    </row>
    <row r="46" spans="1:10" s="12" customFormat="1" ht="18" customHeight="1">
      <c r="A46" s="37"/>
      <c r="B46" s="9"/>
      <c r="C46" s="9"/>
      <c r="D46" s="9"/>
      <c r="E46" s="54"/>
      <c r="F46" s="9"/>
      <c r="G46" s="9"/>
      <c r="H46" s="9"/>
      <c r="I46" s="9"/>
      <c r="J46" s="9"/>
    </row>
    <row r="47" spans="1:10" s="12" customFormat="1" ht="29.25" customHeight="1">
      <c r="A47" s="37"/>
      <c r="B47" s="57" t="s">
        <v>4</v>
      </c>
      <c r="C47" s="58"/>
      <c r="D47" s="58"/>
      <c r="E47" s="89">
        <f>E54-E45</f>
        <v>-0.315</v>
      </c>
      <c r="F47" s="20" t="s">
        <v>47</v>
      </c>
      <c r="G47" s="9"/>
      <c r="H47" s="9"/>
      <c r="I47" s="9"/>
      <c r="J47" s="9"/>
    </row>
    <row r="48" spans="1:10" s="12" customFormat="1" ht="18" customHeight="1" thickBot="1">
      <c r="A48" s="59"/>
      <c r="B48" s="60"/>
      <c r="C48" s="61"/>
      <c r="D48" s="61"/>
      <c r="E48" s="62"/>
      <c r="F48" s="48"/>
      <c r="G48" s="19"/>
      <c r="H48" s="19"/>
      <c r="I48" s="19"/>
      <c r="J48" s="19"/>
    </row>
    <row r="49" spans="1:10" s="12" customFormat="1" ht="18" customHeight="1">
      <c r="A49" s="63"/>
      <c r="B49" s="64" t="s">
        <v>3</v>
      </c>
      <c r="C49" s="88" t="s">
        <v>57</v>
      </c>
      <c r="D49" s="65"/>
      <c r="E49" s="66"/>
      <c r="F49" s="67"/>
      <c r="G49" s="9"/>
      <c r="H49" s="9"/>
      <c r="I49" s="9"/>
      <c r="J49" s="9"/>
    </row>
    <row r="50" spans="1:10" s="12" customFormat="1" ht="18" customHeight="1">
      <c r="A50" s="63"/>
      <c r="B50" s="68" t="s">
        <v>5</v>
      </c>
      <c r="C50" s="9" t="s">
        <v>2</v>
      </c>
      <c r="D50" s="9"/>
      <c r="E50" s="69">
        <v>0</v>
      </c>
      <c r="F50" s="67"/>
      <c r="G50" s="9"/>
      <c r="H50" s="9"/>
      <c r="I50" s="9"/>
      <c r="J50" s="9"/>
    </row>
    <row r="51" spans="1:10" s="12" customFormat="1" ht="18" customHeight="1">
      <c r="A51" s="63"/>
      <c r="B51" s="70"/>
      <c r="C51" s="9"/>
      <c r="D51" s="9"/>
      <c r="E51" s="69"/>
      <c r="F51" s="67"/>
      <c r="G51" s="9"/>
      <c r="H51" s="9"/>
      <c r="I51" s="9"/>
      <c r="J51" s="9"/>
    </row>
    <row r="52" spans="1:10" s="12" customFormat="1" ht="18" customHeight="1">
      <c r="A52" s="63"/>
      <c r="B52" s="71"/>
      <c r="C52" s="9"/>
      <c r="D52" s="9"/>
      <c r="E52" s="69"/>
      <c r="F52" s="67"/>
      <c r="G52" s="9"/>
      <c r="H52" s="9"/>
      <c r="I52" s="9"/>
      <c r="J52" s="9"/>
    </row>
    <row r="53" spans="1:10" s="12" customFormat="1" ht="18" customHeight="1">
      <c r="A53" s="63"/>
      <c r="B53" s="71"/>
      <c r="C53" s="9"/>
      <c r="D53" s="9"/>
      <c r="E53" s="69"/>
      <c r="F53" s="67"/>
      <c r="G53" s="9"/>
      <c r="H53" s="9"/>
      <c r="I53" s="9"/>
      <c r="J53" s="9"/>
    </row>
    <row r="54" spans="1:10" s="12" customFormat="1" ht="15.75" thickBot="1">
      <c r="A54" s="63"/>
      <c r="B54" s="72"/>
      <c r="C54" s="73"/>
      <c r="D54" s="73"/>
      <c r="E54" s="74">
        <f>SUM(E50:E53)</f>
        <v>0</v>
      </c>
      <c r="F54" s="67"/>
      <c r="G54" s="9"/>
      <c r="H54" s="9"/>
      <c r="I54" s="9"/>
      <c r="J54" s="9"/>
    </row>
    <row r="55" spans="1:10" s="12" customFormat="1" ht="14.25">
      <c r="A55" s="75"/>
      <c r="B55" s="55"/>
      <c r="C55" s="10"/>
      <c r="D55" s="10"/>
      <c r="E55" s="76"/>
      <c r="F55" s="10"/>
      <c r="G55" s="10"/>
      <c r="H55" s="10"/>
      <c r="I55" s="55"/>
      <c r="J55" s="55"/>
    </row>
    <row r="56" spans="1:10" s="12" customFormat="1" ht="14.25">
      <c r="A56" s="75"/>
      <c r="B56" s="55"/>
      <c r="C56" s="10"/>
      <c r="D56" s="10"/>
      <c r="E56" s="76"/>
      <c r="F56" s="10"/>
      <c r="G56" s="10"/>
      <c r="H56" s="10"/>
      <c r="I56" s="55"/>
      <c r="J56" s="55"/>
    </row>
    <row r="57" spans="1:10" s="12" customFormat="1" ht="15">
      <c r="A57" s="75"/>
      <c r="B57" s="77" t="s">
        <v>33</v>
      </c>
      <c r="C57" s="10"/>
      <c r="D57" s="10"/>
      <c r="E57" s="76"/>
      <c r="F57" s="10"/>
      <c r="G57" s="10"/>
      <c r="H57" s="10"/>
      <c r="I57" s="55"/>
      <c r="J57" s="55"/>
    </row>
    <row r="58" spans="1:10" s="12" customFormat="1" ht="15">
      <c r="A58" s="75"/>
      <c r="B58" s="77" t="s">
        <v>34</v>
      </c>
      <c r="C58" s="10"/>
      <c r="D58" s="10"/>
      <c r="E58" s="76"/>
      <c r="F58" s="10"/>
      <c r="G58" s="10"/>
      <c r="H58" s="10"/>
      <c r="I58" s="55"/>
      <c r="J58" s="55"/>
    </row>
    <row r="59" spans="1:10" s="12" customFormat="1" ht="15">
      <c r="A59" s="75"/>
      <c r="B59" s="77" t="s">
        <v>88</v>
      </c>
      <c r="C59" s="10"/>
      <c r="D59" s="10"/>
      <c r="E59" s="76"/>
      <c r="F59" s="10"/>
      <c r="G59" s="10"/>
      <c r="H59" s="10"/>
      <c r="I59" s="55"/>
      <c r="J59" s="55"/>
    </row>
    <row r="60" spans="1:10" s="12" customFormat="1" ht="15">
      <c r="A60" s="75"/>
      <c r="B60" s="77"/>
      <c r="C60" s="10"/>
      <c r="D60" s="10"/>
      <c r="E60" s="76"/>
      <c r="F60" s="10"/>
      <c r="G60" s="10"/>
      <c r="H60" s="10"/>
      <c r="I60" s="55"/>
      <c r="J60" s="55"/>
    </row>
    <row r="61" spans="1:10" s="12" customFormat="1" ht="15">
      <c r="A61" s="75"/>
      <c r="B61" s="77" t="s">
        <v>35</v>
      </c>
      <c r="C61" s="10"/>
      <c r="D61" s="10"/>
      <c r="E61" s="76"/>
      <c r="F61" s="10"/>
      <c r="G61" s="10"/>
      <c r="H61" s="10"/>
      <c r="I61" s="55"/>
      <c r="J61" s="55"/>
    </row>
    <row r="62" spans="1:10" s="12" customFormat="1" ht="14.25">
      <c r="A62" s="75"/>
      <c r="B62" s="55"/>
      <c r="C62" s="10"/>
      <c r="D62" s="10"/>
      <c r="E62" s="76"/>
      <c r="F62" s="10"/>
      <c r="G62" s="10"/>
      <c r="H62" s="10"/>
      <c r="I62" s="55"/>
      <c r="J62" s="55"/>
    </row>
    <row r="63" spans="1:10" s="12" customFormat="1" ht="18">
      <c r="A63" s="75"/>
      <c r="B63" s="142" t="s">
        <v>94</v>
      </c>
      <c r="C63" s="10"/>
      <c r="D63" s="10"/>
      <c r="E63" s="76"/>
      <c r="F63" s="10"/>
      <c r="G63" s="10"/>
      <c r="H63" s="10"/>
      <c r="I63" s="55"/>
      <c r="J63" s="55"/>
    </row>
    <row r="64" spans="1:10" s="12" customFormat="1" ht="14.25">
      <c r="A64" s="75"/>
      <c r="B64" s="55"/>
      <c r="C64" s="10"/>
      <c r="D64" s="10"/>
      <c r="E64" s="76"/>
      <c r="F64" s="10"/>
      <c r="G64" s="10"/>
      <c r="H64" s="10"/>
      <c r="I64" s="55"/>
      <c r="J64" s="55"/>
    </row>
    <row r="65" spans="1:10" s="12" customFormat="1" ht="14.25">
      <c r="A65" s="75"/>
      <c r="B65" s="55"/>
      <c r="C65" s="10"/>
      <c r="D65" s="10"/>
      <c r="E65" s="76"/>
      <c r="F65" s="10"/>
      <c r="G65" s="10"/>
      <c r="H65" s="10"/>
      <c r="I65" s="55"/>
      <c r="J65" s="55"/>
    </row>
    <row r="66" spans="1:10" s="12" customFormat="1" ht="14.25">
      <c r="A66" s="75"/>
      <c r="B66" s="55"/>
      <c r="C66" s="10"/>
      <c r="D66" s="10"/>
      <c r="E66" s="76"/>
      <c r="F66" s="10"/>
      <c r="G66" s="10"/>
      <c r="H66" s="10"/>
      <c r="I66" s="55"/>
      <c r="J66" s="55"/>
    </row>
    <row r="67" spans="1:10" s="12" customFormat="1" ht="14.25">
      <c r="A67" s="75"/>
      <c r="B67" s="55"/>
      <c r="C67" s="10"/>
      <c r="D67" s="10"/>
      <c r="E67" s="76"/>
      <c r="F67" s="10"/>
      <c r="G67" s="10"/>
      <c r="H67" s="10"/>
      <c r="I67" s="55"/>
      <c r="J67" s="55"/>
    </row>
    <row r="68" spans="1:10" s="12" customFormat="1" ht="14.25">
      <c r="A68" s="75"/>
      <c r="B68" s="55"/>
      <c r="C68" s="10"/>
      <c r="D68" s="10"/>
      <c r="E68" s="76"/>
      <c r="F68" s="10"/>
      <c r="G68" s="10"/>
      <c r="H68" s="10"/>
      <c r="I68" s="55"/>
      <c r="J68" s="55"/>
    </row>
    <row r="69" spans="1:10" s="12" customFormat="1" ht="14.25">
      <c r="A69" s="75"/>
      <c r="B69" s="55"/>
      <c r="C69" s="10"/>
      <c r="D69" s="10"/>
      <c r="E69" s="76"/>
      <c r="F69" s="10"/>
      <c r="G69" s="10"/>
      <c r="H69" s="10"/>
      <c r="I69" s="55"/>
      <c r="J69" s="55"/>
    </row>
    <row r="70" spans="1:10" s="12" customFormat="1" ht="14.25">
      <c r="A70" s="75"/>
      <c r="B70" s="55"/>
      <c r="C70" s="10"/>
      <c r="D70" s="10"/>
      <c r="E70" s="76"/>
      <c r="F70" s="10"/>
      <c r="G70" s="10"/>
      <c r="H70" s="10"/>
      <c r="I70" s="55"/>
      <c r="J70" s="55"/>
    </row>
    <row r="71" spans="1:10" s="12" customFormat="1" ht="14.25">
      <c r="A71" s="75"/>
      <c r="B71" s="55"/>
      <c r="C71" s="10"/>
      <c r="D71" s="10"/>
      <c r="E71" s="76"/>
      <c r="F71" s="10"/>
      <c r="G71" s="10"/>
      <c r="H71" s="10"/>
      <c r="I71" s="55"/>
      <c r="J71" s="55"/>
    </row>
    <row r="72" spans="1:10" s="12" customFormat="1" ht="14.25">
      <c r="A72" s="75"/>
      <c r="B72" s="55"/>
      <c r="C72" s="10"/>
      <c r="D72" s="10"/>
      <c r="E72" s="76"/>
      <c r="F72" s="10"/>
      <c r="G72" s="10"/>
      <c r="H72" s="10"/>
      <c r="I72" s="55"/>
      <c r="J72" s="55"/>
    </row>
    <row r="73" spans="1:10" s="12" customFormat="1" ht="14.25">
      <c r="A73" s="75"/>
      <c r="B73" s="55"/>
      <c r="C73" s="10"/>
      <c r="D73" s="10"/>
      <c r="E73" s="76"/>
      <c r="F73" s="10"/>
      <c r="G73" s="10"/>
      <c r="H73" s="10"/>
      <c r="I73" s="55"/>
      <c r="J73" s="55"/>
    </row>
    <row r="74" spans="1:10" s="12" customFormat="1" ht="14.25">
      <c r="A74" s="75"/>
      <c r="B74" s="55"/>
      <c r="C74" s="10"/>
      <c r="D74" s="10"/>
      <c r="E74" s="76"/>
      <c r="F74" s="10"/>
      <c r="G74" s="10"/>
      <c r="H74" s="10"/>
      <c r="I74" s="55"/>
      <c r="J74" s="55"/>
    </row>
    <row r="75" spans="1:10" s="12" customFormat="1" ht="14.25">
      <c r="A75" s="75"/>
      <c r="B75" s="55"/>
      <c r="C75" s="10"/>
      <c r="D75" s="10"/>
      <c r="E75" s="76"/>
      <c r="F75" s="10"/>
      <c r="G75" s="10"/>
      <c r="H75" s="10"/>
      <c r="I75" s="55"/>
      <c r="J75" s="55"/>
    </row>
    <row r="76" spans="1:10" s="12" customFormat="1" ht="14.25">
      <c r="A76" s="75"/>
      <c r="B76" s="55"/>
      <c r="C76" s="10"/>
      <c r="D76" s="10"/>
      <c r="E76" s="76"/>
      <c r="F76" s="10"/>
      <c r="G76" s="10"/>
      <c r="H76" s="10"/>
      <c r="I76" s="55"/>
      <c r="J76" s="55"/>
    </row>
    <row r="77" spans="1:10" s="12" customFormat="1" ht="14.25">
      <c r="A77" s="75"/>
      <c r="B77" s="55"/>
      <c r="C77" s="10"/>
      <c r="D77" s="10"/>
      <c r="E77" s="76"/>
      <c r="F77" s="10"/>
      <c r="G77" s="10"/>
      <c r="H77" s="10"/>
      <c r="I77" s="55"/>
      <c r="J77" s="55"/>
    </row>
    <row r="78" spans="1:10" s="12" customFormat="1" ht="14.25">
      <c r="A78" s="75"/>
      <c r="B78" s="55"/>
      <c r="C78" s="10"/>
      <c r="D78" s="10"/>
      <c r="E78" s="76"/>
      <c r="F78" s="10"/>
      <c r="G78" s="10"/>
      <c r="H78" s="10"/>
      <c r="I78" s="55"/>
      <c r="J78" s="55"/>
    </row>
    <row r="79" spans="1:10" s="12" customFormat="1" ht="14.25">
      <c r="A79" s="75"/>
      <c r="B79" s="55"/>
      <c r="C79" s="10"/>
      <c r="D79" s="10"/>
      <c r="E79" s="76"/>
      <c r="F79" s="10"/>
      <c r="G79" s="10"/>
      <c r="H79" s="10"/>
      <c r="I79" s="55"/>
      <c r="J79" s="55"/>
    </row>
    <row r="80" spans="1:10" s="12" customFormat="1" ht="14.25">
      <c r="A80" s="75"/>
      <c r="B80" s="55"/>
      <c r="C80" s="10"/>
      <c r="D80" s="10"/>
      <c r="E80" s="76"/>
      <c r="F80" s="10"/>
      <c r="G80" s="10"/>
      <c r="H80" s="10"/>
      <c r="I80" s="55"/>
      <c r="J80" s="55"/>
    </row>
    <row r="81" spans="1:10" s="12" customFormat="1" ht="14.25">
      <c r="A81" s="75"/>
      <c r="B81" s="55"/>
      <c r="C81" s="10"/>
      <c r="D81" s="10"/>
      <c r="E81" s="76"/>
      <c r="F81" s="10"/>
      <c r="G81" s="10"/>
      <c r="H81" s="10"/>
      <c r="I81" s="55"/>
      <c r="J81" s="55"/>
    </row>
    <row r="82" spans="1:10" s="12" customFormat="1" ht="14.25">
      <c r="A82" s="75"/>
      <c r="B82" s="55"/>
      <c r="C82" s="10"/>
      <c r="D82" s="10"/>
      <c r="E82" s="76"/>
      <c r="F82" s="10"/>
      <c r="G82" s="10"/>
      <c r="H82" s="10"/>
      <c r="I82" s="55"/>
      <c r="J82" s="55"/>
    </row>
    <row r="83" spans="1:10" s="12" customFormat="1" ht="14.25">
      <c r="A83" s="75"/>
      <c r="B83" s="55"/>
      <c r="C83" s="10"/>
      <c r="D83" s="10"/>
      <c r="E83" s="76"/>
      <c r="F83" s="10"/>
      <c r="G83" s="10"/>
      <c r="H83" s="10"/>
      <c r="I83" s="55"/>
      <c r="J83" s="55"/>
    </row>
    <row r="84" spans="1:10" s="12" customFormat="1" ht="14.25">
      <c r="A84" s="75"/>
      <c r="B84" s="55"/>
      <c r="C84" s="10"/>
      <c r="D84" s="10"/>
      <c r="E84" s="76"/>
      <c r="F84" s="10"/>
      <c r="G84" s="10"/>
      <c r="H84" s="10"/>
      <c r="I84" s="55"/>
      <c r="J84" s="55"/>
    </row>
    <row r="85" spans="1:10" s="12" customFormat="1" ht="14.25">
      <c r="A85" s="75"/>
      <c r="B85" s="55"/>
      <c r="C85" s="10"/>
      <c r="D85" s="10"/>
      <c r="E85" s="76"/>
      <c r="F85" s="10"/>
      <c r="G85" s="10"/>
      <c r="H85" s="10"/>
      <c r="I85" s="55"/>
      <c r="J85" s="55"/>
    </row>
    <row r="86" spans="1:10" s="12" customFormat="1" ht="14.25">
      <c r="A86" s="75"/>
      <c r="B86" s="55"/>
      <c r="C86" s="10"/>
      <c r="D86" s="10"/>
      <c r="E86" s="76"/>
      <c r="F86" s="10"/>
      <c r="G86" s="10"/>
      <c r="H86" s="10"/>
      <c r="I86" s="55"/>
      <c r="J86" s="55"/>
    </row>
    <row r="87" spans="1:10" s="12" customFormat="1" ht="14.25">
      <c r="A87" s="75"/>
      <c r="B87" s="55"/>
      <c r="C87" s="10"/>
      <c r="D87" s="10"/>
      <c r="E87" s="76"/>
      <c r="F87" s="10"/>
      <c r="G87" s="10"/>
      <c r="H87" s="10"/>
      <c r="I87" s="55"/>
      <c r="J87" s="55"/>
    </row>
    <row r="88" spans="1:10" s="12" customFormat="1" ht="14.25">
      <c r="A88" s="75"/>
      <c r="B88" s="55"/>
      <c r="C88" s="10"/>
      <c r="D88" s="10"/>
      <c r="E88" s="76"/>
      <c r="F88" s="10"/>
      <c r="G88" s="10"/>
      <c r="H88" s="10"/>
      <c r="I88" s="55"/>
      <c r="J88" s="55"/>
    </row>
    <row r="89" spans="1:10" s="12" customFormat="1" ht="14.25">
      <c r="A89" s="75"/>
      <c r="B89" s="55"/>
      <c r="C89" s="10"/>
      <c r="D89" s="10"/>
      <c r="E89" s="76"/>
      <c r="F89" s="10"/>
      <c r="G89" s="10"/>
      <c r="H89" s="10"/>
      <c r="I89" s="55"/>
      <c r="J89" s="55"/>
    </row>
    <row r="90" spans="1:10" s="12" customFormat="1" ht="14.25">
      <c r="A90" s="75"/>
      <c r="B90" s="55"/>
      <c r="C90" s="10"/>
      <c r="D90" s="10"/>
      <c r="E90" s="76"/>
      <c r="F90" s="10"/>
      <c r="G90" s="10"/>
      <c r="H90" s="10"/>
      <c r="I90" s="55"/>
      <c r="J90" s="55"/>
    </row>
    <row r="91" spans="1:10" s="12" customFormat="1" ht="14.25">
      <c r="A91" s="75"/>
      <c r="B91" s="55"/>
      <c r="C91" s="10"/>
      <c r="D91" s="10"/>
      <c r="E91" s="76"/>
      <c r="F91" s="10"/>
      <c r="G91" s="10"/>
      <c r="H91" s="10"/>
      <c r="I91" s="55"/>
      <c r="J91" s="55"/>
    </row>
    <row r="92" spans="1:10" s="12" customFormat="1" ht="14.25">
      <c r="A92" s="75"/>
      <c r="B92" s="55"/>
      <c r="C92" s="10"/>
      <c r="D92" s="10"/>
      <c r="E92" s="76"/>
      <c r="F92" s="10"/>
      <c r="G92" s="10"/>
      <c r="H92" s="10"/>
      <c r="I92" s="55"/>
      <c r="J92" s="55"/>
    </row>
    <row r="93" spans="1:10" s="12" customFormat="1" ht="14.25">
      <c r="A93" s="75"/>
      <c r="B93" s="55"/>
      <c r="C93" s="10"/>
      <c r="D93" s="10"/>
      <c r="E93" s="76"/>
      <c r="F93" s="10"/>
      <c r="G93" s="10"/>
      <c r="H93" s="10"/>
      <c r="I93" s="55"/>
      <c r="J93" s="55"/>
    </row>
    <row r="94" spans="1:10" s="12" customFormat="1" ht="14.25">
      <c r="A94" s="75"/>
      <c r="B94" s="55"/>
      <c r="C94" s="10"/>
      <c r="D94" s="10"/>
      <c r="E94" s="76"/>
      <c r="F94" s="10"/>
      <c r="G94" s="10"/>
      <c r="H94" s="10"/>
      <c r="I94" s="55"/>
      <c r="J94" s="55"/>
    </row>
    <row r="95" spans="1:10" s="12" customFormat="1" ht="14.25">
      <c r="A95" s="75"/>
      <c r="B95" s="55"/>
      <c r="C95" s="10"/>
      <c r="D95" s="10"/>
      <c r="E95" s="76"/>
      <c r="F95" s="10"/>
      <c r="G95" s="10"/>
      <c r="H95" s="10"/>
      <c r="I95" s="55"/>
      <c r="J95" s="55"/>
    </row>
    <row r="96" spans="1:10" s="12" customFormat="1" ht="14.25">
      <c r="A96" s="75"/>
      <c r="B96" s="55"/>
      <c r="C96" s="10"/>
      <c r="D96" s="10"/>
      <c r="E96" s="76"/>
      <c r="F96" s="10"/>
      <c r="G96" s="10"/>
      <c r="H96" s="10"/>
      <c r="I96" s="55"/>
      <c r="J96" s="55"/>
    </row>
    <row r="97" spans="1:10" s="12" customFormat="1" ht="14.25">
      <c r="A97" s="75"/>
      <c r="B97" s="55"/>
      <c r="C97" s="10"/>
      <c r="D97" s="10"/>
      <c r="E97" s="76"/>
      <c r="F97" s="10"/>
      <c r="G97" s="10"/>
      <c r="H97" s="10"/>
      <c r="I97" s="55"/>
      <c r="J97" s="55"/>
    </row>
    <row r="98" spans="1:10" s="12" customFormat="1" ht="14.25">
      <c r="A98" s="75"/>
      <c r="B98" s="55"/>
      <c r="C98" s="10"/>
      <c r="D98" s="10"/>
      <c r="E98" s="76"/>
      <c r="F98" s="10"/>
      <c r="G98" s="10"/>
      <c r="H98" s="10"/>
      <c r="I98" s="55"/>
      <c r="J98" s="55"/>
    </row>
    <row r="99" spans="1:10" s="12" customFormat="1" ht="14.25">
      <c r="A99" s="75"/>
      <c r="B99" s="55"/>
      <c r="C99" s="10"/>
      <c r="D99" s="10"/>
      <c r="E99" s="76"/>
      <c r="F99" s="10"/>
      <c r="G99" s="10"/>
      <c r="H99" s="10"/>
      <c r="I99" s="55"/>
      <c r="J99" s="55"/>
    </row>
    <row r="100" spans="1:10" s="12" customFormat="1" ht="14.25">
      <c r="A100" s="75"/>
      <c r="B100" s="55"/>
      <c r="C100" s="10"/>
      <c r="D100" s="10"/>
      <c r="E100" s="76"/>
      <c r="F100" s="10"/>
      <c r="G100" s="10"/>
      <c r="H100" s="10"/>
      <c r="I100" s="55"/>
      <c r="J100" s="55"/>
    </row>
    <row r="101" spans="1:10" s="12" customFormat="1" ht="14.25">
      <c r="A101" s="75"/>
      <c r="B101" s="55"/>
      <c r="C101" s="10"/>
      <c r="D101" s="10"/>
      <c r="E101" s="76"/>
      <c r="F101" s="10"/>
      <c r="G101" s="10"/>
      <c r="H101" s="10"/>
      <c r="I101" s="55"/>
      <c r="J101" s="55"/>
    </row>
  </sheetData>
  <mergeCells count="25">
    <mergeCell ref="A8:B8"/>
    <mergeCell ref="C8:D8"/>
    <mergeCell ref="G9:H9"/>
    <mergeCell ref="A6:B6"/>
    <mergeCell ref="A7:B7"/>
    <mergeCell ref="C7:D7"/>
    <mergeCell ref="F8:H8"/>
    <mergeCell ref="F6:H6"/>
    <mergeCell ref="F7:H7"/>
    <mergeCell ref="C33:E33"/>
    <mergeCell ref="F4:H4"/>
    <mergeCell ref="C41:E41"/>
    <mergeCell ref="H41:I41"/>
    <mergeCell ref="C5:D5"/>
    <mergeCell ref="F5:H5"/>
    <mergeCell ref="C6:D6"/>
    <mergeCell ref="G29:H29"/>
    <mergeCell ref="A4:B4"/>
    <mergeCell ref="C4:D4"/>
    <mergeCell ref="A1:J1"/>
    <mergeCell ref="C2:D2"/>
    <mergeCell ref="A3:B3"/>
    <mergeCell ref="C3:D3"/>
    <mergeCell ref="F3:H3"/>
    <mergeCell ref="F2:H2"/>
  </mergeCells>
  <dataValidations count="3">
    <dataValidation type="list" allowBlank="1" showInputMessage="1" showErrorMessage="1" sqref="C43">
      <formula1>"RMB Remittance,Paypal,Paypay Msspay,WestUnion,MoneyBookers"</formula1>
    </dataValidation>
    <dataValidation type="list" allowBlank="1" showInputMessage="1" showErrorMessage="1" sqref="E35">
      <formula1>"0,0.5,1,1.5,2,2.5,3,3.5,4,4.5,5,5.5,6,6.5,7,7.5,8,8.5,9,9.5,10,10.5,11,11.5,12"</formula1>
    </dataValidation>
    <dataValidation type="list" allowBlank="1" showInputMessage="1" showErrorMessage="1" sqref="C35">
      <formula1>"unknown,America,Australia,Austria,Belgium,Brunei,Canada,Finland,France,Germany,Greece,Hong Kong,Ireland,Italy,Japan,Korea,Macau,Malaysia,Netherlands,New Zealand,Norway,Singapore,Spain,Sweden,Switzerland,Thailand,Turkey,UK"</formula1>
    </dataValidation>
  </dataValidations>
  <hyperlinks>
    <hyperlink ref="F5" r:id="rId1" display="cindy@mybridgetochina.com"/>
    <hyperlink ref="F3" r:id="rId2" display="www.mybridgetochina.com"/>
    <hyperlink ref="F4" r:id="rId3" display="zuoping014@163.com"/>
    <hyperlink ref="F6" r:id="rId4" display="bridgetochina@163.com"/>
  </hyperlinks>
  <printOptions/>
  <pageMargins left="0.37" right="0.31" top="0.57" bottom="0.56" header="0.39" footer="0.5"/>
  <pageSetup horizontalDpi="600" verticalDpi="600" orientation="landscape" paperSize="9"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lir2</dc:creator>
  <cp:keywords/>
  <dc:description/>
  <cp:lastModifiedBy>User</cp:lastModifiedBy>
  <cp:lastPrinted>2008-12-23T03:51:55Z</cp:lastPrinted>
  <dcterms:created xsi:type="dcterms:W3CDTF">2007-06-02T08:37:37Z</dcterms:created>
  <dcterms:modified xsi:type="dcterms:W3CDTF">2011-12-27T14:44:24Z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